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ԸՆԹԱՑԱԿԱՐԳԵՐ 2024\ԳՀԱՇՁԲ\24-61 հարթ տանիք Դավթաշեն\Hraver\"/>
    </mc:Choice>
  </mc:AlternateContent>
  <xr:revisionPtr revIDLastSave="0" documentId="13_ncr:1_{BFA03578-49D6-4F62-90A0-02747D27DFF5}" xr6:coauthVersionLast="47" xr6:coauthVersionMax="47" xr10:uidLastSave="{00000000-0000-0000-0000-000000000000}"/>
  <bookViews>
    <workbookView xWindow="-120" yWindow="-120" windowWidth="29040" windowHeight="15840" tabRatio="852" xr2:uid="{00000000-000D-0000-FFFF-FFFF00000000}"/>
  </bookViews>
  <sheets>
    <sheet name="հայ (2)" sheetId="50" r:id="rId1"/>
    <sheet name="ռեւս (2)" sheetId="51" r:id="rId2"/>
  </sheets>
  <definedNames>
    <definedName name="_xlnm.Print_Area" localSheetId="0">'հայ (2)'!$B$1:$L$68</definedName>
    <definedName name="_xlnm.Print_Titles" localSheetId="0">'հայ (2)'!$21:$21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51" l="1"/>
  <c r="H52" i="51" l="1"/>
  <c r="H48" i="51"/>
  <c r="H44" i="51"/>
  <c r="H40" i="51"/>
  <c r="H37" i="51"/>
  <c r="H56" i="51" s="1"/>
  <c r="H58" i="51" s="1"/>
  <c r="H59" i="51" s="1"/>
  <c r="H27" i="51"/>
  <c r="H23" i="51"/>
  <c r="H19" i="51"/>
  <c r="H31" i="51" s="1"/>
</calcChain>
</file>

<file path=xl/sharedStrings.xml><?xml version="1.0" encoding="utf-8"?>
<sst xmlns="http://schemas.openxmlformats.org/spreadsheetml/2006/main" count="105" uniqueCount="86">
  <si>
    <t>ÐÇÙÝ³íáñáõÙÁ</t>
  </si>
  <si>
    <t>²ßË³ï³ÝùÝ»ñÇ ³Ýí³ÝáõÙÁ</t>
  </si>
  <si>
    <t>ÀÝ¹Ñ³Ýáõñ ³ñÅ»ùÁ</t>
  </si>
  <si>
    <t>ÀÝ¹³Ù»ÝÁ /Ñ³½. ¹ñ./</t>
  </si>
  <si>
    <t>ï</t>
  </si>
  <si>
    <t>ø³Ý¹Ù³Ý ³ßË³ï³ÝùÝ»ñ</t>
  </si>
  <si>
    <t>E46-95</t>
  </si>
  <si>
    <t>C310-13</t>
  </si>
  <si>
    <t>E12-280</t>
  </si>
  <si>
    <r>
      <t>Ù</t>
    </r>
    <r>
      <rPr>
        <vertAlign val="superscript"/>
        <sz val="12"/>
        <rFont val="Arial Armenian"/>
        <family val="2"/>
      </rPr>
      <t>2</t>
    </r>
    <r>
      <rPr>
        <sz val="10"/>
        <rFont val="Arial"/>
        <family val="2"/>
        <charset val="204"/>
      </rPr>
      <t/>
    </r>
  </si>
  <si>
    <r>
      <t>Ù</t>
    </r>
    <r>
      <rPr>
        <vertAlign val="superscript"/>
        <sz val="12"/>
        <rFont val="Arial Armenian"/>
        <family val="2"/>
      </rPr>
      <t>2</t>
    </r>
  </si>
  <si>
    <t>Դավթաշեն վարչական շրջանի բազմաբնակարան շենքերի հարթ տանիքների վերանորոգման  աշխատանքներ</t>
  </si>
  <si>
    <t>N</t>
  </si>
  <si>
    <t>հ³½. ¹ñ³Ù</t>
  </si>
  <si>
    <t>Քանակ</t>
  </si>
  <si>
    <t>Չափման միաոր</t>
  </si>
  <si>
    <t xml:space="preserve"> ÙÇ³íáñÇ ³ñÅ»ùÁ /Ñ³½. ¹ñ./</t>
  </si>
  <si>
    <t>E46-75</t>
  </si>
  <si>
    <t>23-166</t>
  </si>
  <si>
    <t>î³ÝÇùÇ ջերմամեկուսիչ շերտի քանդում</t>
  </si>
  <si>
    <t xml:space="preserve">î³ÝÇùÇ ó»Ù»Ýï-³í³½» քայքայված Ñ³ñÃեցնող շերտի  ù³Ý¹áõÙ </t>
  </si>
  <si>
    <t>ßÇÝ. ³ÕµÇ Ñ³í³ùáõÙ, իջեցում,µ³ñÓáõÙ ÇÝùÝ³Ã³÷ Ù»ù»Ý³Ý»ñÇ íñ³ »õ ï»Õ³÷áËáõÙ 13ÏÙ</t>
  </si>
  <si>
    <t>Վերանորոգման ³ßË³ï³ÝùÝ»ñ</t>
  </si>
  <si>
    <t xml:space="preserve">E12-404
</t>
  </si>
  <si>
    <t xml:space="preserve">8-237
</t>
  </si>
  <si>
    <t>5-85.</t>
  </si>
  <si>
    <t>Պարապետի փայտե չոր սյունների իրականացում /50 70/մմ</t>
  </si>
  <si>
    <t xml:space="preserve"> Ջրամեկուսիչ գորգի  մեկ շերտի իրականացում պոլիէսթերային կտորի հիմքով՝  վերին շերտի պատված բազալտե խոշորհատիկ ծածկույթով՝ հաստությունը 3,0 մմ և ավելի, 1 քմ-ի զանգվածը 4 կգ և ավելի, ջերմաճկունությունը -(25-15)C,+(70-85)C, ներառյալ նյութերի բարձրացումը:</t>
  </si>
  <si>
    <t xml:space="preserve">                        Ծավալաթերթ- Ü³Ë³Ñ³ßÇí </t>
  </si>
  <si>
    <t>Տանիքի պարապետի ծածկի իրականացում ցինկապատ մետաղական թիթեղով  0,5 մմ</t>
  </si>
  <si>
    <t>Ù3</t>
  </si>
  <si>
    <t>Ù2</t>
  </si>
  <si>
    <t>Ցեմենտ-ավազե հարթեցնող շերտի իրականացում 3սմ հաստությամբ</t>
  </si>
  <si>
    <t>Օդափոխության օրանների ծածկի իրականացում ցինկապատ մետաղական թիթեղով 0,5մմ</t>
  </si>
  <si>
    <t xml:space="preserve"> ԱԱՀ 20%  </t>
  </si>
  <si>
    <t>Ընդամենը</t>
  </si>
  <si>
    <t>Տանիքի պարապետի մետաղական ծածկի քանդում</t>
  </si>
  <si>
    <t>95,29%</t>
  </si>
  <si>
    <t>1-ին թաղ. 10շ. 53,54բն.    2-րդ թաղ. 38շ. 36բն.</t>
  </si>
  <si>
    <t>1-ին թաղ. 37շ. 100%         2-րդ թաղ. 33շ. 35բն.</t>
  </si>
  <si>
    <t>1-ին թաղ. 40շ. 100%         2-րդ թաղ. 37շ. 18,35,36բն.</t>
  </si>
  <si>
    <t>1-ին թաղ. 18շ. 17բն.         2-րդ թաղ. 26շ.վեր. տանիք</t>
  </si>
  <si>
    <t xml:space="preserve">3-րդ թաղ. 30շ. </t>
  </si>
  <si>
    <t>3-րդ թաղ. 18շ. վեր. տանիք</t>
  </si>
  <si>
    <t>1-ին թաղ. 30շ. 35բն.         2-րդ թաղ. 16շ.                                         3-րդ թաղ. 21շ. 53բն                         4-րդ թաղ. 28շ. 100%</t>
  </si>
  <si>
    <t xml:space="preserve">                                     4-րդ թաղ. 4շ. 100% </t>
  </si>
  <si>
    <t xml:space="preserve">                                                 4-րդ թաղ. 13շ. վեր. տանիք </t>
  </si>
  <si>
    <t xml:space="preserve">                         4-րդ թաղ. 5շ.</t>
  </si>
  <si>
    <t xml:space="preserve">                                                4-րդ թաղ. 33շ. վեր. տանիք</t>
  </si>
  <si>
    <t xml:space="preserve">                                             4-րդ թաղ. 48շ. 1,2 ծածկ.</t>
  </si>
  <si>
    <t xml:space="preserve">                                          4-րդ թաղ. 45շ. 1 ծածկ.</t>
  </si>
  <si>
    <t xml:space="preserve">Утверждаю՝  </t>
  </si>
  <si>
    <t xml:space="preserve">Руководитель  Давташенского административного округа </t>
  </si>
  <si>
    <t>А. Овасапян</t>
  </si>
  <si>
    <t>Смета-объемы</t>
  </si>
  <si>
    <t>2024г ремоны мягкой кровли многоэтажных ,многоквартирных зданий Давдашенского округа</t>
  </si>
  <si>
    <t>Демонтажные работы</t>
  </si>
  <si>
    <t>Снятие изогамного покрытия с кровли</t>
  </si>
  <si>
    <t>м2</t>
  </si>
  <si>
    <t xml:space="preserve">Е46-75
</t>
  </si>
  <si>
    <t xml:space="preserve">Демонтаж обветренной цементной стяжки с кровли </t>
  </si>
  <si>
    <t>Демонтаж листового металла с торцевых стен</t>
  </si>
  <si>
    <t>сбор образовавшегося мусора, погрузка на самосвалы и транспортировка 13 км</t>
  </si>
  <si>
    <t>т</t>
  </si>
  <si>
    <t xml:space="preserve">                                             4,71%</t>
  </si>
  <si>
    <t>Строительные работы</t>
  </si>
  <si>
    <t>Выполнение цементно-песчаного выравнивающего слоя 20Д60мм/ширина=4мм/толщина</t>
  </si>
  <si>
    <t>устройство деревяной обрешетки /50 70/мм</t>
  </si>
  <si>
    <t>E12-404</t>
  </si>
  <si>
    <t>устройство металлического покрытия из листового, оцинкованного листа 0,5мм</t>
  </si>
  <si>
    <t>Выполнение одного слоя гидроизоляционного ковра на основе полиэфирной ткани, верхний слой покрыт базальтовым крупнозернистым покрытием /толщина 3 мм и более, масса 1 кв.м 4 кг и более, термостойкость -(25-15) С, +(70-85) С</t>
  </si>
  <si>
    <t xml:space="preserve">E12-280
</t>
  </si>
  <si>
    <t>устройство коньков из оцинкованного металлического листа 0,5мм</t>
  </si>
  <si>
    <t>всего /тыс.др./</t>
  </si>
  <si>
    <t>НДС  20 %</t>
  </si>
  <si>
    <t>составил ՝                                                    В. КАЗАРЯН</t>
  </si>
  <si>
    <t xml:space="preserve">                                                               Ընդհանուր՝ </t>
  </si>
  <si>
    <t xml:space="preserve">  всего՝</t>
  </si>
  <si>
    <t xml:space="preserve">1кв 30дом 35кв          2кв 16дом                    3кв 21дом 53кв  4кв 28дом 100            </t>
  </si>
  <si>
    <t xml:space="preserve">1кв 10дом 53,54кв     2кв 38дом 36кв            3кв 30дом          4кв 4дом 100 </t>
  </si>
  <si>
    <t xml:space="preserve">1кв 37дом 100           2кв 33дом 35кв            3кв 18дом л.п.    4кв 13дом л.п.          </t>
  </si>
  <si>
    <t xml:space="preserve">1кв 40дом 100           2кв 37дом 18,35,36кв                             4кв 5дом </t>
  </si>
  <si>
    <t>1кв 18дом 17кв         2кв 26дом л.п                                         4кв 33дом л.п.</t>
  </si>
  <si>
    <t xml:space="preserve">                                          </t>
  </si>
  <si>
    <t xml:space="preserve">   4кв 48дом 1,2 навес</t>
  </si>
  <si>
    <t xml:space="preserve">   4кв 45дом 1навес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</si>
</sst>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6">
    <font>
      <sz val="10"/>
      <name val="Arial"/>
      <charset val="204"/>
    </font>
    <font>
      <sz val="10"/>
      <name val="Arial Armenian"/>
      <family val="2"/>
    </font>
    <font>
      <sz val="10"/>
      <color indexed="8"/>
      <name val="Arial Armenian"/>
      <family val="2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Arial Armenian"/>
      <family val="2"/>
    </font>
    <font>
      <b/>
      <sz val="12"/>
      <name val="Arial Armenian"/>
      <family val="2"/>
    </font>
    <font>
      <u/>
      <sz val="12"/>
      <name val="Arial Armenian"/>
      <family val="2"/>
    </font>
    <font>
      <sz val="12"/>
      <color theme="0"/>
      <name val="Arial Armenian"/>
      <family val="2"/>
    </font>
    <font>
      <b/>
      <u/>
      <sz val="12"/>
      <name val="Arial Armenian"/>
      <family val="2"/>
    </font>
    <font>
      <sz val="12"/>
      <color rgb="FFFF0000"/>
      <name val="Arial Armenian"/>
      <family val="2"/>
    </font>
    <font>
      <vertAlign val="superscript"/>
      <sz val="12"/>
      <name val="Arial Armenian"/>
      <family val="2"/>
    </font>
    <font>
      <sz val="12"/>
      <color indexed="8"/>
      <name val="Arial Armenian"/>
      <family val="2"/>
    </font>
    <font>
      <sz val="9"/>
      <name val="Arial Armenian"/>
      <family val="2"/>
    </font>
    <font>
      <sz val="12"/>
      <color theme="1" tint="4.9989318521683403E-2"/>
      <name val="Times LatArm"/>
    </font>
    <font>
      <sz val="12"/>
      <name val="Times LatArm"/>
    </font>
    <font>
      <b/>
      <sz val="12"/>
      <color theme="1" tint="4.9989318521683403E-2"/>
      <name val="Times LatArm"/>
    </font>
    <font>
      <b/>
      <sz val="12"/>
      <name val="Times LatArm"/>
    </font>
    <font>
      <sz val="10"/>
      <name val="Times LatArm"/>
    </font>
    <font>
      <b/>
      <u/>
      <sz val="12"/>
      <color theme="1" tint="4.9989318521683403E-2"/>
      <name val="Times LatArm"/>
    </font>
    <font>
      <sz val="12"/>
      <color theme="1" tint="4.9989318521683403E-2"/>
      <name val="Times Armenian"/>
      <family val="1"/>
    </font>
    <font>
      <sz val="12"/>
      <color theme="1" tint="4.9989318521683403E-2"/>
      <name val="Arial AM"/>
      <family val="2"/>
    </font>
    <font>
      <sz val="12"/>
      <name val="Arial"/>
      <family val="2"/>
      <charset val="204"/>
    </font>
    <font>
      <b/>
      <sz val="12"/>
      <color theme="1" tint="4.9989318521683403E-2"/>
      <name val="Sylfaen"/>
      <family val="1"/>
      <charset val="204"/>
    </font>
    <font>
      <b/>
      <sz val="12"/>
      <name val="Sylfaen"/>
      <family val="1"/>
      <charset val="204"/>
    </font>
    <font>
      <sz val="12"/>
      <color theme="1" tint="4.9989318521683403E-2"/>
      <name val="Sylfae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140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5" fillId="2" borderId="0" xfId="0" applyFont="1" applyFill="1"/>
    <xf numFmtId="0" fontId="7" fillId="2" borderId="0" xfId="0" applyFont="1" applyFill="1" applyAlignment="1">
      <alignment horizontal="left"/>
    </xf>
    <xf numFmtId="0" fontId="6" fillId="2" borderId="0" xfId="0" applyFont="1" applyFill="1"/>
    <xf numFmtId="0" fontId="5" fillId="2" borderId="1" xfId="0" applyFont="1" applyFill="1" applyBorder="1" applyAlignment="1">
      <alignment vertical="center" wrapText="1"/>
    </xf>
    <xf numFmtId="0" fontId="8" fillId="2" borderId="0" xfId="0" applyFont="1" applyFill="1"/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/>
    <xf numFmtId="164" fontId="5" fillId="2" borderId="1" xfId="0" applyNumberFormat="1" applyFont="1" applyFill="1" applyBorder="1"/>
    <xf numFmtId="2" fontId="5" fillId="2" borderId="1" xfId="0" applyNumberFormat="1" applyFont="1" applyFill="1" applyBorder="1"/>
    <xf numFmtId="0" fontId="12" fillId="2" borderId="0" xfId="0" applyFont="1" applyFill="1"/>
    <xf numFmtId="0" fontId="10" fillId="2" borderId="3" xfId="0" applyFont="1" applyFill="1" applyBorder="1" applyAlignment="1">
      <alignment horizontal="left" vertical="center"/>
    </xf>
    <xf numFmtId="10" fontId="5" fillId="2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3" fillId="2" borderId="0" xfId="0" applyFont="1" applyFill="1" applyAlignment="1">
      <alignment horizontal="center"/>
    </xf>
    <xf numFmtId="0" fontId="13" fillId="2" borderId="0" xfId="0" applyFont="1" applyFill="1"/>
    <xf numFmtId="0" fontId="14" fillId="2" borderId="0" xfId="0" applyFont="1" applyFill="1"/>
    <xf numFmtId="0" fontId="14" fillId="2" borderId="0" xfId="0" applyFont="1" applyFill="1" applyAlignment="1">
      <alignment horizontal="center"/>
    </xf>
    <xf numFmtId="0" fontId="14" fillId="2" borderId="0" xfId="0" applyFont="1" applyFill="1" applyAlignment="1">
      <alignment horizontal="right"/>
    </xf>
    <xf numFmtId="0" fontId="15" fillId="2" borderId="0" xfId="0" applyFont="1" applyFill="1"/>
    <xf numFmtId="0" fontId="16" fillId="2" borderId="0" xfId="0" applyFont="1" applyFill="1"/>
    <xf numFmtId="0" fontId="15" fillId="2" borderId="0" xfId="0" applyFont="1" applyFill="1" applyAlignment="1">
      <alignment horizontal="center"/>
    </xf>
    <xf numFmtId="0" fontId="18" fillId="2" borderId="0" xfId="0" applyFont="1" applyFill="1"/>
    <xf numFmtId="0" fontId="14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5" fillId="2" borderId="15" xfId="0" applyFont="1" applyFill="1" applyBorder="1"/>
    <xf numFmtId="0" fontId="15" fillId="2" borderId="13" xfId="0" applyFont="1" applyFill="1" applyBorder="1"/>
    <xf numFmtId="0" fontId="1" fillId="2" borderId="1" xfId="0" applyFont="1" applyFill="1" applyBorder="1"/>
    <xf numFmtId="0" fontId="21" fillId="2" borderId="1" xfId="0" applyFont="1" applyFill="1" applyBorder="1"/>
    <xf numFmtId="164" fontId="21" fillId="2" borderId="1" xfId="0" applyNumberFormat="1" applyFont="1" applyFill="1" applyBorder="1"/>
    <xf numFmtId="2" fontId="21" fillId="2" borderId="1" xfId="0" applyNumberFormat="1" applyFont="1" applyFill="1" applyBorder="1"/>
    <xf numFmtId="0" fontId="21" fillId="2" borderId="0" xfId="0" applyFont="1" applyFill="1"/>
    <xf numFmtId="0" fontId="6" fillId="2" borderId="0" xfId="0" applyFont="1" applyFill="1" applyAlignment="1">
      <alignment horizont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center"/>
    </xf>
    <xf numFmtId="2" fontId="5" fillId="2" borderId="1" xfId="0" applyNumberFormat="1" applyFont="1" applyFill="1" applyBorder="1" applyAlignment="1">
      <alignment vertical="center" wrapText="1"/>
    </xf>
    <xf numFmtId="0" fontId="14" fillId="2" borderId="3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left"/>
    </xf>
    <xf numFmtId="0" fontId="14" fillId="2" borderId="13" xfId="0" applyFont="1" applyFill="1" applyBorder="1" applyAlignment="1">
      <alignment vertical="center"/>
    </xf>
    <xf numFmtId="2" fontId="14" fillId="2" borderId="14" xfId="0" applyNumberFormat="1" applyFont="1" applyFill="1" applyBorder="1" applyAlignment="1">
      <alignment vertical="center"/>
    </xf>
    <xf numFmtId="2" fontId="14" fillId="2" borderId="15" xfId="0" applyNumberFormat="1" applyFont="1" applyFill="1" applyBorder="1" applyAlignment="1">
      <alignment vertical="center"/>
    </xf>
    <xf numFmtId="0" fontId="17" fillId="2" borderId="0" xfId="0" applyFont="1" applyFill="1" applyAlignment="1">
      <alignment horizontal="center" wrapText="1"/>
    </xf>
    <xf numFmtId="0" fontId="23" fillId="2" borderId="0" xfId="0" applyFont="1" applyFill="1"/>
    <xf numFmtId="0" fontId="24" fillId="2" borderId="0" xfId="0" applyFont="1" applyFill="1" applyAlignment="1">
      <alignment horizontal="center" wrapText="1"/>
    </xf>
    <xf numFmtId="0" fontId="25" fillId="2" borderId="0" xfId="0" applyFont="1" applyFill="1" applyAlignment="1">
      <alignment horizontal="center"/>
    </xf>
    <xf numFmtId="0" fontId="25" fillId="2" borderId="0" xfId="0" applyFont="1" applyFill="1"/>
    <xf numFmtId="2" fontId="5" fillId="2" borderId="0" xfId="0" applyNumberFormat="1" applyFont="1" applyFill="1"/>
    <xf numFmtId="165" fontId="5" fillId="2" borderId="1" xfId="0" applyNumberFormat="1" applyFont="1" applyFill="1" applyBorder="1"/>
    <xf numFmtId="0" fontId="6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left" vertical="top" wrapText="1"/>
    </xf>
    <xf numFmtId="2" fontId="5" fillId="2" borderId="3" xfId="0" applyNumberFormat="1" applyFont="1" applyFill="1" applyBorder="1" applyAlignment="1">
      <alignment horizontal="left" vertical="top" wrapText="1"/>
    </xf>
    <xf numFmtId="2" fontId="5" fillId="2" borderId="4" xfId="0" applyNumberFormat="1" applyFont="1" applyFill="1" applyBorder="1" applyAlignment="1">
      <alignment horizontal="left" vertical="top" wrapText="1"/>
    </xf>
    <xf numFmtId="2" fontId="5" fillId="2" borderId="2" xfId="0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  <xf numFmtId="2" fontId="5" fillId="2" borderId="4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textRotation="90" wrapText="1"/>
    </xf>
    <xf numFmtId="0" fontId="5" fillId="2" borderId="3" xfId="0" applyFont="1" applyFill="1" applyBorder="1" applyAlignment="1">
      <alignment horizontal="center" vertical="center" textRotation="90" wrapText="1"/>
    </xf>
    <xf numFmtId="0" fontId="5" fillId="2" borderId="4" xfId="0" applyFont="1" applyFill="1" applyBorder="1" applyAlignment="1">
      <alignment horizontal="center" vertical="center" textRotation="90" wrapText="1"/>
    </xf>
    <xf numFmtId="17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2" fontId="5" fillId="2" borderId="13" xfId="0" applyNumberFormat="1" applyFont="1" applyFill="1" applyBorder="1" applyAlignment="1">
      <alignment horizontal="center" vertical="center" wrapText="1"/>
    </xf>
    <xf numFmtId="2" fontId="5" fillId="2" borderId="14" xfId="0" applyNumberFormat="1" applyFont="1" applyFill="1" applyBorder="1" applyAlignment="1">
      <alignment horizontal="center" vertical="center" wrapText="1"/>
    </xf>
    <xf numFmtId="2" fontId="5" fillId="2" borderId="15" xfId="0" applyNumberFormat="1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center" wrapText="1"/>
    </xf>
    <xf numFmtId="0" fontId="14" fillId="2" borderId="0" xfId="0" applyFont="1" applyFill="1" applyAlignment="1">
      <alignment horizontal="left"/>
    </xf>
    <xf numFmtId="0" fontId="15" fillId="2" borderId="0" xfId="0" applyFont="1" applyFill="1" applyAlignment="1">
      <alignment horizontal="right"/>
    </xf>
    <xf numFmtId="0" fontId="16" fillId="2" borderId="0" xfId="0" applyFont="1" applyFill="1" applyAlignment="1">
      <alignment horizontal="center"/>
    </xf>
    <xf numFmtId="0" fontId="19" fillId="2" borderId="13" xfId="0" applyFont="1" applyFill="1" applyBorder="1" applyAlignment="1">
      <alignment horizontal="center" vertical="center" wrapText="1"/>
    </xf>
    <xf numFmtId="0" fontId="19" fillId="2" borderId="14" xfId="0" applyFont="1" applyFill="1" applyBorder="1" applyAlignment="1">
      <alignment horizontal="center" vertical="center" wrapText="1"/>
    </xf>
    <xf numFmtId="0" fontId="19" fillId="2" borderId="15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2" fontId="14" fillId="2" borderId="2" xfId="0" applyNumberFormat="1" applyFont="1" applyFill="1" applyBorder="1" applyAlignment="1">
      <alignment horizontal="center" vertical="center"/>
    </xf>
    <xf numFmtId="2" fontId="14" fillId="2" borderId="3" xfId="0" applyNumberFormat="1" applyFont="1" applyFill="1" applyBorder="1" applyAlignment="1">
      <alignment horizontal="center" vertical="center"/>
    </xf>
    <xf numFmtId="2" fontId="14" fillId="2" borderId="4" xfId="0" applyNumberFormat="1" applyFont="1" applyFill="1" applyBorder="1" applyAlignment="1">
      <alignment horizontal="center" vertical="center"/>
    </xf>
    <xf numFmtId="2" fontId="14" fillId="2" borderId="2" xfId="0" applyNumberFormat="1" applyFont="1" applyFill="1" applyBorder="1" applyAlignment="1">
      <alignment horizontal="center" vertical="center" wrapText="1"/>
    </xf>
    <xf numFmtId="2" fontId="14" fillId="2" borderId="3" xfId="0" applyNumberFormat="1" applyFont="1" applyFill="1" applyBorder="1" applyAlignment="1">
      <alignment horizontal="center" vertical="center" wrapText="1"/>
    </xf>
    <xf numFmtId="2" fontId="14" fillId="2" borderId="4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13" xfId="0" applyFont="1" applyFill="1" applyBorder="1" applyAlignment="1">
      <alignment horizontal="center" vertical="center"/>
    </xf>
    <xf numFmtId="0" fontId="14" fillId="2" borderId="14" xfId="0" applyFont="1" applyFill="1" applyBorder="1" applyAlignment="1">
      <alignment horizontal="center" vertical="center"/>
    </xf>
    <xf numFmtId="0" fontId="14" fillId="2" borderId="15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left" vertical="center"/>
    </xf>
    <xf numFmtId="0" fontId="19" fillId="2" borderId="5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0" fontId="19" fillId="2" borderId="10" xfId="0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0" fontId="19" fillId="2" borderId="12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top"/>
    </xf>
  </cellXfs>
  <cellStyles count="10">
    <cellStyle name="Normal" xfId="0" builtinId="0"/>
    <cellStyle name="Normal 10" xfId="1" xr:uid="{00000000-0005-0000-0000-000001000000}"/>
    <cellStyle name="Normal 10 2" xfId="9" xr:uid="{00000000-0005-0000-0000-000002000000}"/>
    <cellStyle name="Normal 2" xfId="2" xr:uid="{00000000-0005-0000-0000-000003000000}"/>
    <cellStyle name="Normal 2 2" xfId="3" xr:uid="{00000000-0005-0000-0000-000004000000}"/>
    <cellStyle name="Normal 3" xfId="4" xr:uid="{00000000-0005-0000-0000-000005000000}"/>
    <cellStyle name="Normal 3 2" xfId="5" xr:uid="{00000000-0005-0000-0000-000006000000}"/>
    <cellStyle name="Normal 4 2" xfId="6" xr:uid="{00000000-0005-0000-0000-000007000000}"/>
    <cellStyle name="Обычный 2" xfId="7" xr:uid="{00000000-0005-0000-0000-000008000000}"/>
    <cellStyle name="Обычный 2 2" xfId="8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85"/>
  <sheetViews>
    <sheetView showZeros="0" tabSelected="1" view="pageBreakPreview" zoomScale="118" zoomScaleNormal="118" zoomScaleSheetLayoutView="118" workbookViewId="0">
      <selection activeCell="B68" sqref="B68:L68"/>
    </sheetView>
  </sheetViews>
  <sheetFormatPr defaultRowHeight="15"/>
  <cols>
    <col min="1" max="1" width="11.28515625" style="1" customWidth="1"/>
    <col min="2" max="2" width="3.7109375" style="5" customWidth="1"/>
    <col min="3" max="3" width="11.28515625" style="5" customWidth="1"/>
    <col min="4" max="4" width="34.42578125" style="5" customWidth="1"/>
    <col min="5" max="5" width="6.5703125" style="5" customWidth="1"/>
    <col min="6" max="6" width="14.7109375" style="5" customWidth="1"/>
    <col min="7" max="7" width="9" style="5" customWidth="1"/>
    <col min="8" max="8" width="18.28515625" style="5" customWidth="1"/>
    <col min="9" max="9" width="9" style="5" customWidth="1"/>
    <col min="10" max="10" width="1.7109375" style="5" hidden="1" customWidth="1"/>
    <col min="11" max="11" width="5" style="5" hidden="1" customWidth="1"/>
    <col min="12" max="12" width="7.85546875" style="5" customWidth="1"/>
    <col min="13" max="13" width="6.42578125" style="1" customWidth="1"/>
    <col min="14" max="16384" width="9.140625" style="1"/>
  </cols>
  <sheetData>
    <row r="1" spans="2:15">
      <c r="E1" s="59"/>
      <c r="F1" s="59"/>
      <c r="G1" s="59"/>
      <c r="H1" s="60"/>
      <c r="I1" s="60"/>
      <c r="J1" s="60"/>
      <c r="K1" s="60"/>
      <c r="L1" s="60"/>
    </row>
    <row r="2" spans="2:15" ht="15" customHeight="1"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</row>
    <row r="3" spans="2:15" ht="15" customHeight="1">
      <c r="B3" s="41"/>
      <c r="C3" s="41"/>
      <c r="E3" s="40"/>
      <c r="F3" s="40"/>
      <c r="G3" s="40"/>
      <c r="H3" s="60"/>
      <c r="I3" s="60"/>
      <c r="J3" s="60"/>
      <c r="K3" s="60"/>
      <c r="L3" s="60"/>
    </row>
    <row r="4" spans="2:15" ht="24.75" customHeight="1">
      <c r="D4" s="39"/>
      <c r="E4" s="39"/>
      <c r="F4" s="39"/>
      <c r="G4" s="39"/>
      <c r="H4" s="39"/>
    </row>
    <row r="5" spans="2:15" ht="15.75" customHeight="1">
      <c r="B5" s="62" t="s">
        <v>28</v>
      </c>
      <c r="C5" s="62"/>
      <c r="D5" s="62"/>
      <c r="E5" s="62"/>
      <c r="F5" s="62"/>
      <c r="G5" s="62"/>
      <c r="H5" s="62"/>
    </row>
    <row r="6" spans="2:15">
      <c r="B6" s="41"/>
      <c r="H6" s="6"/>
    </row>
    <row r="7" spans="2:15" ht="39" customHeight="1">
      <c r="B7" s="7"/>
      <c r="C7" s="58" t="s">
        <v>11</v>
      </c>
      <c r="D7" s="58"/>
      <c r="E7" s="58"/>
      <c r="F7" s="58"/>
      <c r="G7" s="58"/>
      <c r="H7" s="58"/>
      <c r="I7" s="58"/>
      <c r="J7" s="58"/>
      <c r="K7" s="58"/>
      <c r="L7" s="58"/>
    </row>
    <row r="8" spans="2:15" ht="39" customHeight="1">
      <c r="B8" s="1"/>
      <c r="C8" s="1"/>
      <c r="D8" s="1"/>
      <c r="E8" s="17"/>
      <c r="F8" s="17"/>
      <c r="G8" s="17"/>
      <c r="H8" s="17"/>
      <c r="I8" s="17"/>
      <c r="J8" s="37"/>
      <c r="K8" s="37"/>
      <c r="L8" s="37"/>
    </row>
    <row r="9" spans="2:15" ht="12.75">
      <c r="B9" s="1"/>
      <c r="C9" s="19" t="s">
        <v>44</v>
      </c>
      <c r="D9" s="19"/>
      <c r="E9" s="19"/>
      <c r="F9" s="19"/>
      <c r="G9" s="19"/>
      <c r="H9" s="18"/>
      <c r="I9" s="18"/>
      <c r="J9" s="18"/>
      <c r="K9" s="18"/>
      <c r="L9" s="18"/>
      <c r="M9" s="4"/>
      <c r="N9" s="4"/>
      <c r="O9" s="4"/>
    </row>
    <row r="10" spans="2:15" ht="12.75">
      <c r="B10" s="18"/>
      <c r="C10" s="19" t="s">
        <v>38</v>
      </c>
      <c r="D10" s="18"/>
      <c r="E10" s="19"/>
      <c r="F10" s="19" t="s">
        <v>42</v>
      </c>
      <c r="G10" s="19"/>
      <c r="H10" s="18" t="s">
        <v>45</v>
      </c>
      <c r="I10" s="18"/>
      <c r="J10" s="18"/>
      <c r="K10" s="18"/>
      <c r="L10" s="18"/>
      <c r="M10" s="4"/>
      <c r="N10" s="4"/>
      <c r="O10" s="4"/>
    </row>
    <row r="11" spans="2:15" ht="12.75">
      <c r="B11" s="18"/>
      <c r="C11" s="19" t="s">
        <v>39</v>
      </c>
      <c r="D11" s="19"/>
      <c r="E11" s="19"/>
      <c r="F11" s="19" t="s">
        <v>43</v>
      </c>
      <c r="G11" s="19"/>
      <c r="H11" s="18" t="s">
        <v>46</v>
      </c>
      <c r="I11" s="18"/>
      <c r="J11" s="18"/>
      <c r="K11" s="18"/>
      <c r="L11" s="18"/>
      <c r="M11" s="4"/>
      <c r="N11" s="4"/>
      <c r="O11" s="4"/>
    </row>
    <row r="12" spans="2:15" ht="12.75">
      <c r="B12" s="18"/>
      <c r="C12" s="19" t="s">
        <v>40</v>
      </c>
      <c r="D12" s="19"/>
      <c r="E12" s="19"/>
      <c r="F12" s="19"/>
      <c r="G12" s="19"/>
      <c r="H12" s="18" t="s">
        <v>47</v>
      </c>
      <c r="I12" s="18"/>
      <c r="J12" s="18"/>
      <c r="K12" s="18"/>
      <c r="L12" s="18"/>
      <c r="M12" s="4"/>
      <c r="N12" s="4"/>
      <c r="O12" s="4"/>
    </row>
    <row r="13" spans="2:15" ht="12.75">
      <c r="B13" s="18"/>
      <c r="C13" s="19" t="s">
        <v>41</v>
      </c>
      <c r="D13" s="19"/>
      <c r="E13" s="19"/>
      <c r="F13" s="19"/>
      <c r="G13" s="19"/>
      <c r="H13" s="18" t="s">
        <v>48</v>
      </c>
      <c r="I13" s="18"/>
      <c r="J13" s="18"/>
      <c r="K13" s="18"/>
      <c r="L13" s="18"/>
      <c r="M13" s="4"/>
      <c r="N13" s="4"/>
      <c r="O13" s="4"/>
    </row>
    <row r="14" spans="2:15" ht="12.75">
      <c r="B14" s="18"/>
      <c r="C14" s="19"/>
      <c r="D14" s="19"/>
      <c r="E14" s="19"/>
      <c r="F14" s="19"/>
      <c r="G14" s="19"/>
      <c r="H14" s="18" t="s">
        <v>49</v>
      </c>
      <c r="I14" s="18"/>
      <c r="J14" s="18"/>
      <c r="K14" s="18"/>
      <c r="L14" s="18"/>
      <c r="M14" s="4"/>
      <c r="N14" s="4"/>
      <c r="O14" s="4"/>
    </row>
    <row r="15" spans="2:15" ht="15" customHeight="1">
      <c r="B15" s="41"/>
      <c r="H15" s="18" t="s">
        <v>50</v>
      </c>
      <c r="I15" s="41"/>
      <c r="J15" s="41"/>
      <c r="K15" s="41"/>
      <c r="L15" s="41"/>
      <c r="M15" s="4"/>
      <c r="N15" s="4"/>
      <c r="O15" s="4"/>
    </row>
    <row r="16" spans="2:15" ht="18.75" customHeight="1">
      <c r="B16" s="41"/>
      <c r="H16" s="41"/>
      <c r="I16" s="41"/>
      <c r="J16" s="41"/>
      <c r="K16" s="41"/>
      <c r="L16" s="41"/>
      <c r="M16" s="4"/>
      <c r="N16" s="4"/>
      <c r="O16" s="4"/>
    </row>
    <row r="17" spans="2:12" ht="20.25" customHeight="1">
      <c r="B17" s="63" t="s">
        <v>12</v>
      </c>
      <c r="C17" s="90" t="s">
        <v>0</v>
      </c>
      <c r="D17" s="63" t="s">
        <v>1</v>
      </c>
      <c r="E17" s="90" t="s">
        <v>15</v>
      </c>
      <c r="F17" s="90" t="s">
        <v>14</v>
      </c>
      <c r="G17" s="90" t="s">
        <v>16</v>
      </c>
      <c r="H17" s="63" t="s">
        <v>2</v>
      </c>
      <c r="L17" s="1"/>
    </row>
    <row r="18" spans="2:12" ht="11.25" customHeight="1">
      <c r="B18" s="64"/>
      <c r="C18" s="91"/>
      <c r="D18" s="64"/>
      <c r="E18" s="91"/>
      <c r="F18" s="91"/>
      <c r="G18" s="91"/>
      <c r="H18" s="64"/>
      <c r="L18" s="1"/>
    </row>
    <row r="19" spans="2:12" ht="20.25" customHeight="1">
      <c r="B19" s="64"/>
      <c r="C19" s="91"/>
      <c r="D19" s="64"/>
      <c r="E19" s="91"/>
      <c r="F19" s="91"/>
      <c r="G19" s="91"/>
      <c r="H19" s="65"/>
      <c r="L19" s="1"/>
    </row>
    <row r="20" spans="2:12">
      <c r="B20" s="65"/>
      <c r="C20" s="92"/>
      <c r="D20" s="65"/>
      <c r="E20" s="92"/>
      <c r="F20" s="92"/>
      <c r="G20" s="92"/>
      <c r="H20" s="8" t="s">
        <v>13</v>
      </c>
      <c r="I20" s="9">
        <v>1.6082836367357027</v>
      </c>
      <c r="L20" s="1"/>
    </row>
    <row r="21" spans="2:12">
      <c r="B21" s="10">
        <v>1</v>
      </c>
      <c r="C21" s="10">
        <v>2</v>
      </c>
      <c r="D21" s="10">
        <v>3</v>
      </c>
      <c r="E21" s="10">
        <v>4</v>
      </c>
      <c r="F21" s="10">
        <v>5</v>
      </c>
      <c r="G21" s="10">
        <v>6</v>
      </c>
      <c r="H21" s="10">
        <v>7</v>
      </c>
      <c r="L21" s="1"/>
    </row>
    <row r="22" spans="2:12" ht="15" customHeight="1">
      <c r="B22" s="66"/>
      <c r="C22" s="69" t="s">
        <v>5</v>
      </c>
      <c r="D22" s="70"/>
      <c r="E22" s="70"/>
      <c r="F22" s="70"/>
      <c r="G22" s="70"/>
      <c r="H22" s="71"/>
    </row>
    <row r="23" spans="2:12" ht="12.75" customHeight="1">
      <c r="B23" s="67"/>
      <c r="C23" s="72"/>
      <c r="D23" s="73"/>
      <c r="E23" s="73"/>
      <c r="F23" s="73"/>
      <c r="G23" s="73"/>
      <c r="H23" s="74"/>
    </row>
    <row r="24" spans="2:12" ht="12" hidden="1" customHeight="1">
      <c r="B24" s="67"/>
      <c r="C24" s="72"/>
      <c r="D24" s="73"/>
      <c r="E24" s="73"/>
      <c r="F24" s="73"/>
      <c r="G24" s="73"/>
      <c r="H24" s="74"/>
    </row>
    <row r="25" spans="2:12" ht="0.75" hidden="1" customHeight="1">
      <c r="B25" s="68"/>
      <c r="C25" s="75"/>
      <c r="D25" s="76"/>
      <c r="E25" s="76"/>
      <c r="F25" s="76"/>
      <c r="G25" s="76"/>
      <c r="H25" s="77"/>
    </row>
    <row r="26" spans="2:12" ht="12.75" customHeight="1">
      <c r="B26" s="78">
        <v>1</v>
      </c>
      <c r="C26" s="81" t="s">
        <v>6</v>
      </c>
      <c r="D26" s="84" t="s">
        <v>19</v>
      </c>
      <c r="E26" s="87" t="s">
        <v>10</v>
      </c>
      <c r="F26" s="87">
        <v>1615.9</v>
      </c>
      <c r="G26" s="87">
        <v>0.4</v>
      </c>
      <c r="H26" s="81">
        <v>646.36000000000013</v>
      </c>
    </row>
    <row r="27" spans="2:12" ht="12.75" customHeight="1">
      <c r="B27" s="79"/>
      <c r="C27" s="82"/>
      <c r="D27" s="85"/>
      <c r="E27" s="88"/>
      <c r="F27" s="88"/>
      <c r="G27" s="88"/>
      <c r="H27" s="82"/>
    </row>
    <row r="28" spans="2:12" ht="12.75" customHeight="1">
      <c r="B28" s="80"/>
      <c r="C28" s="83"/>
      <c r="D28" s="86"/>
      <c r="E28" s="89"/>
      <c r="F28" s="89"/>
      <c r="G28" s="89"/>
      <c r="H28" s="83"/>
    </row>
    <row r="29" spans="2:12" ht="12.75" customHeight="1">
      <c r="B29" s="78">
        <v>2</v>
      </c>
      <c r="C29" s="81" t="s">
        <v>17</v>
      </c>
      <c r="D29" s="84" t="s">
        <v>20</v>
      </c>
      <c r="E29" s="87" t="s">
        <v>9</v>
      </c>
      <c r="F29" s="87">
        <v>486</v>
      </c>
      <c r="G29" s="87">
        <v>0.5</v>
      </c>
      <c r="H29" s="81">
        <v>243</v>
      </c>
    </row>
    <row r="30" spans="2:12" ht="17.25" customHeight="1">
      <c r="B30" s="79"/>
      <c r="C30" s="82"/>
      <c r="D30" s="85"/>
      <c r="E30" s="88"/>
      <c r="F30" s="88"/>
      <c r="G30" s="88"/>
      <c r="H30" s="82"/>
    </row>
    <row r="31" spans="2:12" ht="21.75" customHeight="1">
      <c r="B31" s="79"/>
      <c r="C31" s="82"/>
      <c r="D31" s="85"/>
      <c r="E31" s="88"/>
      <c r="F31" s="88"/>
      <c r="G31" s="88"/>
      <c r="H31" s="82"/>
    </row>
    <row r="32" spans="2:12" ht="12.75" customHeight="1">
      <c r="B32" s="78">
        <v>3</v>
      </c>
      <c r="C32" s="81" t="s">
        <v>18</v>
      </c>
      <c r="D32" s="84" t="s">
        <v>36</v>
      </c>
      <c r="E32" s="87" t="s">
        <v>10</v>
      </c>
      <c r="F32" s="87">
        <v>427</v>
      </c>
      <c r="G32" s="87">
        <v>0.14000000000000001</v>
      </c>
      <c r="H32" s="81">
        <v>59.780000000000008</v>
      </c>
    </row>
    <row r="33" spans="2:9" ht="12.75" customHeight="1">
      <c r="B33" s="79"/>
      <c r="C33" s="82"/>
      <c r="D33" s="85"/>
      <c r="E33" s="88"/>
      <c r="F33" s="88"/>
      <c r="G33" s="88"/>
      <c r="H33" s="82"/>
      <c r="I33" s="56"/>
    </row>
    <row r="34" spans="2:9" ht="12" customHeight="1">
      <c r="B34" s="79"/>
      <c r="C34" s="82"/>
      <c r="D34" s="85"/>
      <c r="E34" s="88"/>
      <c r="F34" s="88"/>
      <c r="G34" s="88"/>
      <c r="H34" s="82"/>
    </row>
    <row r="35" spans="2:9" ht="12.75" customHeight="1">
      <c r="B35" s="78">
        <v>4</v>
      </c>
      <c r="C35" s="81" t="s">
        <v>7</v>
      </c>
      <c r="D35" s="84" t="s">
        <v>21</v>
      </c>
      <c r="E35" s="87" t="s">
        <v>4</v>
      </c>
      <c r="F35" s="87">
        <v>57.3</v>
      </c>
      <c r="G35" s="87">
        <v>4.0999999999999996</v>
      </c>
      <c r="H35" s="81">
        <v>234.92999999999998</v>
      </c>
    </row>
    <row r="36" spans="2:9" ht="12.75" customHeight="1">
      <c r="B36" s="79"/>
      <c r="C36" s="82"/>
      <c r="D36" s="85"/>
      <c r="E36" s="88"/>
      <c r="F36" s="88"/>
      <c r="G36" s="88"/>
      <c r="H36" s="82"/>
    </row>
    <row r="37" spans="2:9" ht="12.75" customHeight="1">
      <c r="B37" s="79"/>
      <c r="C37" s="82"/>
      <c r="D37" s="85"/>
      <c r="E37" s="88"/>
      <c r="F37" s="88"/>
      <c r="G37" s="88"/>
      <c r="H37" s="82"/>
    </row>
    <row r="38" spans="2:9" ht="23.25" customHeight="1">
      <c r="B38" s="80"/>
      <c r="C38" s="83"/>
      <c r="D38" s="86"/>
      <c r="E38" s="89"/>
      <c r="F38" s="89"/>
      <c r="G38" s="89"/>
      <c r="H38" s="83"/>
    </row>
    <row r="39" spans="2:9" ht="29.25" customHeight="1">
      <c r="B39" s="15"/>
      <c r="C39" s="98" t="s">
        <v>76</v>
      </c>
      <c r="D39" s="99"/>
      <c r="E39" s="99"/>
      <c r="F39" s="99"/>
      <c r="G39" s="100"/>
      <c r="H39" s="42">
        <v>1184.07</v>
      </c>
    </row>
    <row r="40" spans="2:9" ht="19.5" customHeight="1">
      <c r="B40" s="15"/>
      <c r="C40" s="38"/>
      <c r="D40" s="38"/>
      <c r="E40" s="38"/>
      <c r="F40" s="38"/>
      <c r="G40" s="38"/>
      <c r="H40" s="16"/>
    </row>
    <row r="41" spans="2:9" ht="12.75" customHeight="1">
      <c r="B41" s="66"/>
      <c r="C41" s="69" t="s">
        <v>22</v>
      </c>
      <c r="D41" s="70"/>
      <c r="E41" s="70"/>
      <c r="F41" s="70"/>
      <c r="G41" s="70"/>
      <c r="H41" s="71"/>
    </row>
    <row r="42" spans="2:9" ht="12.75" customHeight="1">
      <c r="B42" s="67"/>
      <c r="C42" s="72"/>
      <c r="D42" s="73"/>
      <c r="E42" s="73"/>
      <c r="F42" s="73"/>
      <c r="G42" s="73"/>
      <c r="H42" s="74"/>
    </row>
    <row r="43" spans="2:9" ht="12.75" customHeight="1">
      <c r="B43" s="78">
        <v>5</v>
      </c>
      <c r="C43" s="93" t="s">
        <v>25</v>
      </c>
      <c r="D43" s="94" t="s">
        <v>32</v>
      </c>
      <c r="E43" s="78" t="s">
        <v>9</v>
      </c>
      <c r="F43" s="87">
        <v>486</v>
      </c>
      <c r="G43" s="87">
        <v>2</v>
      </c>
      <c r="H43" s="81">
        <v>972</v>
      </c>
    </row>
    <row r="44" spans="2:9" ht="12.75" customHeight="1">
      <c r="B44" s="79"/>
      <c r="C44" s="64"/>
      <c r="D44" s="95"/>
      <c r="E44" s="79"/>
      <c r="F44" s="88"/>
      <c r="G44" s="88"/>
      <c r="H44" s="82"/>
    </row>
    <row r="45" spans="2:9" ht="12.75" customHeight="1">
      <c r="B45" s="79"/>
      <c r="C45" s="64"/>
      <c r="D45" s="95"/>
      <c r="E45" s="79"/>
      <c r="F45" s="88"/>
      <c r="G45" s="88"/>
      <c r="H45" s="82"/>
    </row>
    <row r="46" spans="2:9" ht="15" customHeight="1">
      <c r="B46" s="80"/>
      <c r="C46" s="65"/>
      <c r="D46" s="96"/>
      <c r="E46" s="80"/>
      <c r="F46" s="89"/>
      <c r="G46" s="89"/>
      <c r="H46" s="83"/>
    </row>
    <row r="47" spans="2:9" ht="12.75" customHeight="1">
      <c r="B47" s="78">
        <v>6</v>
      </c>
      <c r="C47" s="63"/>
      <c r="D47" s="94" t="s">
        <v>26</v>
      </c>
      <c r="E47" s="78" t="s">
        <v>30</v>
      </c>
      <c r="F47" s="87">
        <v>0.43</v>
      </c>
      <c r="G47" s="87">
        <v>277.02</v>
      </c>
      <c r="H47" s="81">
        <v>119.11859999999999</v>
      </c>
    </row>
    <row r="48" spans="2:9" ht="12.75" customHeight="1">
      <c r="B48" s="79"/>
      <c r="C48" s="64"/>
      <c r="D48" s="95"/>
      <c r="E48" s="79"/>
      <c r="F48" s="88"/>
      <c r="G48" s="88"/>
      <c r="H48" s="82"/>
    </row>
    <row r="49" spans="2:8" ht="12.75" customHeight="1">
      <c r="B49" s="79"/>
      <c r="C49" s="64"/>
      <c r="D49" s="95"/>
      <c r="E49" s="79"/>
      <c r="F49" s="88"/>
      <c r="G49" s="88"/>
      <c r="H49" s="82"/>
    </row>
    <row r="50" spans="2:8" ht="12.75" customHeight="1">
      <c r="B50" s="80"/>
      <c r="C50" s="65"/>
      <c r="D50" s="96"/>
      <c r="E50" s="80"/>
      <c r="F50" s="89"/>
      <c r="G50" s="89"/>
      <c r="H50" s="83"/>
    </row>
    <row r="51" spans="2:8" ht="12.75" customHeight="1">
      <c r="B51" s="78">
        <v>7</v>
      </c>
      <c r="C51" s="63" t="s">
        <v>23</v>
      </c>
      <c r="D51" s="94" t="s">
        <v>29</v>
      </c>
      <c r="E51" s="78" t="s">
        <v>9</v>
      </c>
      <c r="F51" s="87">
        <v>427</v>
      </c>
      <c r="G51" s="87">
        <v>5.5</v>
      </c>
      <c r="H51" s="81">
        <v>2348.5</v>
      </c>
    </row>
    <row r="52" spans="2:8" ht="12.75" customHeight="1">
      <c r="B52" s="79"/>
      <c r="C52" s="64"/>
      <c r="D52" s="95"/>
      <c r="E52" s="79"/>
      <c r="F52" s="88"/>
      <c r="G52" s="88"/>
      <c r="H52" s="82"/>
    </row>
    <row r="53" spans="2:8" ht="12.75" customHeight="1">
      <c r="B53" s="79"/>
      <c r="C53" s="64"/>
      <c r="D53" s="95"/>
      <c r="E53" s="79"/>
      <c r="F53" s="88"/>
      <c r="G53" s="88"/>
      <c r="H53" s="82"/>
    </row>
    <row r="54" spans="2:8" ht="18.75" customHeight="1">
      <c r="B54" s="80"/>
      <c r="C54" s="65"/>
      <c r="D54" s="96"/>
      <c r="E54" s="80"/>
      <c r="F54" s="89"/>
      <c r="G54" s="89"/>
      <c r="H54" s="83"/>
    </row>
    <row r="55" spans="2:8" ht="12.75" customHeight="1">
      <c r="B55" s="78">
        <v>8</v>
      </c>
      <c r="C55" s="63" t="s">
        <v>24</v>
      </c>
      <c r="D55" s="94" t="s">
        <v>27</v>
      </c>
      <c r="E55" s="78" t="s">
        <v>9</v>
      </c>
      <c r="F55" s="87">
        <v>4716</v>
      </c>
      <c r="G55" s="87">
        <v>3.4</v>
      </c>
      <c r="H55" s="81">
        <v>16034.4</v>
      </c>
    </row>
    <row r="56" spans="2:8" ht="12.75" customHeight="1">
      <c r="B56" s="79"/>
      <c r="C56" s="64"/>
      <c r="D56" s="95"/>
      <c r="E56" s="79"/>
      <c r="F56" s="88"/>
      <c r="G56" s="88"/>
      <c r="H56" s="82"/>
    </row>
    <row r="57" spans="2:8" ht="12.75" customHeight="1">
      <c r="B57" s="79"/>
      <c r="C57" s="64"/>
      <c r="D57" s="95"/>
      <c r="E57" s="79"/>
      <c r="F57" s="88"/>
      <c r="G57" s="88"/>
      <c r="H57" s="82"/>
    </row>
    <row r="58" spans="2:8" ht="135.75" customHeight="1">
      <c r="B58" s="80"/>
      <c r="C58" s="65"/>
      <c r="D58" s="96"/>
      <c r="E58" s="80"/>
      <c r="F58" s="89"/>
      <c r="G58" s="89"/>
      <c r="H58" s="83"/>
    </row>
    <row r="59" spans="2:8" ht="12.75" customHeight="1">
      <c r="B59" s="78">
        <v>9</v>
      </c>
      <c r="C59" s="63" t="s">
        <v>8</v>
      </c>
      <c r="D59" s="94" t="s">
        <v>33</v>
      </c>
      <c r="E59" s="78" t="s">
        <v>31</v>
      </c>
      <c r="F59" s="87">
        <v>43</v>
      </c>
      <c r="G59" s="87">
        <v>6</v>
      </c>
      <c r="H59" s="81">
        <v>258</v>
      </c>
    </row>
    <row r="60" spans="2:8" ht="12.75" customHeight="1">
      <c r="B60" s="79"/>
      <c r="C60" s="64"/>
      <c r="D60" s="95"/>
      <c r="E60" s="79"/>
      <c r="F60" s="88"/>
      <c r="G60" s="88"/>
      <c r="H60" s="82"/>
    </row>
    <row r="61" spans="2:8" ht="12.75" customHeight="1">
      <c r="B61" s="79"/>
      <c r="C61" s="64"/>
      <c r="D61" s="95"/>
      <c r="E61" s="79"/>
      <c r="F61" s="88"/>
      <c r="G61" s="88"/>
      <c r="H61" s="82"/>
    </row>
    <row r="62" spans="2:8" ht="24.75" customHeight="1">
      <c r="B62" s="80"/>
      <c r="C62" s="65"/>
      <c r="D62" s="96"/>
      <c r="E62" s="80"/>
      <c r="F62" s="89"/>
      <c r="G62" s="89"/>
      <c r="H62" s="83"/>
    </row>
    <row r="63" spans="2:8" ht="21" customHeight="1">
      <c r="B63" s="11"/>
      <c r="C63" s="11"/>
      <c r="D63" s="11" t="s">
        <v>3</v>
      </c>
      <c r="E63" s="11"/>
      <c r="F63" s="11"/>
      <c r="G63" s="12"/>
      <c r="H63" s="13">
        <v>19732.018599999999</v>
      </c>
    </row>
    <row r="64" spans="2:8" ht="15.75" customHeight="1">
      <c r="B64" s="11"/>
      <c r="C64" s="11"/>
      <c r="D64" s="11"/>
      <c r="E64" s="11"/>
      <c r="F64" s="11"/>
      <c r="G64" s="11"/>
      <c r="H64" s="13"/>
    </row>
    <row r="65" spans="2:12" ht="14.25" customHeight="1">
      <c r="B65" s="11"/>
      <c r="C65" s="11"/>
      <c r="D65" s="11" t="s">
        <v>35</v>
      </c>
      <c r="E65" s="11"/>
      <c r="F65" s="11"/>
      <c r="G65" s="11"/>
      <c r="H65" s="13">
        <v>20916.088599999999</v>
      </c>
    </row>
    <row r="66" spans="2:12" ht="16.5" customHeight="1">
      <c r="B66" s="11"/>
      <c r="C66" s="11"/>
      <c r="D66" s="11" t="s">
        <v>34</v>
      </c>
      <c r="E66" s="11"/>
      <c r="F66" s="11"/>
      <c r="G66" s="11"/>
      <c r="H66" s="13">
        <v>4182.0214000000014</v>
      </c>
    </row>
    <row r="67" spans="2:12" ht="19.5" customHeight="1">
      <c r="B67" s="11"/>
      <c r="C67" s="11"/>
      <c r="D67" s="11" t="s">
        <v>35</v>
      </c>
      <c r="E67" s="11"/>
      <c r="F67" s="11"/>
      <c r="G67" s="11"/>
      <c r="H67" s="57">
        <v>25098.11</v>
      </c>
    </row>
    <row r="68" spans="2:12" s="3" customFormat="1" ht="79.5" customHeight="1">
      <c r="B68" s="97"/>
      <c r="C68" s="97"/>
      <c r="D68" s="97"/>
      <c r="E68" s="97"/>
      <c r="F68" s="97"/>
      <c r="G68" s="97"/>
      <c r="H68" s="97"/>
      <c r="I68" s="97"/>
      <c r="J68" s="97"/>
      <c r="K68" s="97"/>
      <c r="L68" s="97"/>
    </row>
    <row r="69" spans="2:12" ht="12.75" customHeight="1"/>
    <row r="70" spans="2:12" ht="12.75" customHeight="1"/>
    <row r="71" spans="2:12" ht="12.75" customHeight="1"/>
    <row r="72" spans="2:12" ht="12.75" customHeight="1"/>
    <row r="73" spans="2:12" ht="12.75" customHeight="1"/>
    <row r="74" spans="2:12" ht="12.75" customHeight="1"/>
    <row r="76" spans="2:12" ht="3" customHeight="1"/>
    <row r="77" spans="2:12" ht="12.75" customHeight="1"/>
    <row r="78" spans="2:12" ht="3.75" customHeight="1"/>
    <row r="80" spans="2:12" ht="3" customHeight="1"/>
    <row r="81" spans="2:12" ht="12.75" customHeight="1"/>
    <row r="82" spans="2:12" ht="3.75" customHeight="1"/>
    <row r="85" spans="2:12" s="2" customFormat="1">
      <c r="B85" s="5"/>
      <c r="C85" s="5"/>
      <c r="D85" s="5"/>
      <c r="E85" s="5"/>
      <c r="F85" s="5"/>
      <c r="G85" s="5"/>
      <c r="H85" s="5"/>
      <c r="I85" s="14"/>
      <c r="J85" s="14"/>
      <c r="K85" s="14"/>
      <c r="L85" s="14"/>
    </row>
  </sheetData>
  <mergeCells count="82">
    <mergeCell ref="H59:H62"/>
    <mergeCell ref="B68:L68"/>
    <mergeCell ref="C39:G39"/>
    <mergeCell ref="B59:B62"/>
    <mergeCell ref="C59:C62"/>
    <mergeCell ref="D59:D62"/>
    <mergeCell ref="E59:E62"/>
    <mergeCell ref="F59:F62"/>
    <mergeCell ref="G59:G62"/>
    <mergeCell ref="H51:H54"/>
    <mergeCell ref="B55:B58"/>
    <mergeCell ref="C55:C58"/>
    <mergeCell ref="D55:D58"/>
    <mergeCell ref="E55:E58"/>
    <mergeCell ref="F55:F58"/>
    <mergeCell ref="G55:G58"/>
    <mergeCell ref="G47:G50"/>
    <mergeCell ref="H47:H50"/>
    <mergeCell ref="H55:H58"/>
    <mergeCell ref="B51:B54"/>
    <mergeCell ref="C51:C54"/>
    <mergeCell ref="D51:D54"/>
    <mergeCell ref="E51:E54"/>
    <mergeCell ref="F51:F54"/>
    <mergeCell ref="G51:G54"/>
    <mergeCell ref="B47:B50"/>
    <mergeCell ref="C47:C50"/>
    <mergeCell ref="D47:D50"/>
    <mergeCell ref="E47:E50"/>
    <mergeCell ref="F47:F50"/>
    <mergeCell ref="H35:H38"/>
    <mergeCell ref="B41:B42"/>
    <mergeCell ref="C41:H42"/>
    <mergeCell ref="B43:B46"/>
    <mergeCell ref="C43:C46"/>
    <mergeCell ref="D43:D46"/>
    <mergeCell ref="E43:E46"/>
    <mergeCell ref="F43:F46"/>
    <mergeCell ref="G43:G46"/>
    <mergeCell ref="B35:B38"/>
    <mergeCell ref="C35:C38"/>
    <mergeCell ref="D35:D38"/>
    <mergeCell ref="E35:E38"/>
    <mergeCell ref="F35:F38"/>
    <mergeCell ref="G35:G38"/>
    <mergeCell ref="H43:H46"/>
    <mergeCell ref="H29:H31"/>
    <mergeCell ref="B32:B34"/>
    <mergeCell ref="C32:C34"/>
    <mergeCell ref="D32:D34"/>
    <mergeCell ref="E32:E34"/>
    <mergeCell ref="F32:F34"/>
    <mergeCell ref="G32:G34"/>
    <mergeCell ref="H32:H34"/>
    <mergeCell ref="B29:B31"/>
    <mergeCell ref="C29:C31"/>
    <mergeCell ref="D29:D31"/>
    <mergeCell ref="E29:E31"/>
    <mergeCell ref="F29:F31"/>
    <mergeCell ref="G29:G31"/>
    <mergeCell ref="H17:H19"/>
    <mergeCell ref="B22:B25"/>
    <mergeCell ref="C22:H25"/>
    <mergeCell ref="B26:B28"/>
    <mergeCell ref="C26:C28"/>
    <mergeCell ref="D26:D28"/>
    <mergeCell ref="E26:E28"/>
    <mergeCell ref="F26:F28"/>
    <mergeCell ref="G26:G28"/>
    <mergeCell ref="H26:H28"/>
    <mergeCell ref="B17:B20"/>
    <mergeCell ref="C17:C20"/>
    <mergeCell ref="D17:D20"/>
    <mergeCell ref="E17:E20"/>
    <mergeCell ref="F17:F20"/>
    <mergeCell ref="G17:G20"/>
    <mergeCell ref="C7:L7"/>
    <mergeCell ref="E1:G1"/>
    <mergeCell ref="H1:L1"/>
    <mergeCell ref="B2:L2"/>
    <mergeCell ref="H3:L3"/>
    <mergeCell ref="B5:H5"/>
  </mergeCells>
  <pageMargins left="0" right="0" top="0.98425196850393704" bottom="0.78740157480314998" header="0.511811023622047" footer="0.511811023622047"/>
  <pageSetup paperSize="9" scale="85" orientation="portrait" r:id="rId1"/>
  <headerFooter alignWithMargins="0">
    <oddFooter>Page &amp;P</oddFooter>
  </headerFooter>
  <rowBreaks count="1" manualBreakCount="1">
    <brk id="50" min="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C79"/>
  <sheetViews>
    <sheetView workbookViewId="0">
      <selection activeCell="O10" sqref="O10"/>
    </sheetView>
  </sheetViews>
  <sheetFormatPr defaultRowHeight="15"/>
  <cols>
    <col min="1" max="1" width="1.5703125" style="1" customWidth="1"/>
    <col min="2" max="2" width="5.7109375" style="36" customWidth="1"/>
    <col min="3" max="3" width="12.140625" style="36" customWidth="1"/>
    <col min="4" max="4" width="33.5703125" style="36" customWidth="1"/>
    <col min="5" max="5" width="7.42578125" style="36" customWidth="1"/>
    <col min="6" max="6" width="8.42578125" style="36" customWidth="1"/>
    <col min="7" max="7" width="9.140625" style="36" customWidth="1"/>
    <col min="8" max="8" width="15.7109375" style="36" customWidth="1"/>
    <col min="9" max="9" width="2.7109375" style="5" customWidth="1"/>
    <col min="10" max="10" width="1.7109375" style="5" hidden="1" customWidth="1"/>
    <col min="11" max="11" width="5" style="5" hidden="1" customWidth="1"/>
    <col min="12" max="12" width="4.5703125" style="5" customWidth="1"/>
    <col min="13" max="13" width="3.5703125" style="1" customWidth="1"/>
    <col min="14" max="16384" width="9.140625" style="1"/>
  </cols>
  <sheetData>
    <row r="1" spans="2:15" ht="15.75">
      <c r="B1" s="20"/>
      <c r="C1" s="20"/>
      <c r="D1" s="20"/>
      <c r="E1" s="102"/>
      <c r="F1" s="102"/>
      <c r="G1" s="102"/>
      <c r="H1" s="103" t="s">
        <v>51</v>
      </c>
      <c r="I1" s="103"/>
      <c r="J1" s="103"/>
      <c r="K1" s="103"/>
      <c r="L1" s="103"/>
    </row>
    <row r="2" spans="2:15" ht="15" customHeight="1">
      <c r="B2" s="103" t="s">
        <v>52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</row>
    <row r="3" spans="2:15" ht="15" customHeight="1">
      <c r="B3" s="21"/>
      <c r="C3" s="21"/>
      <c r="D3" s="20"/>
      <c r="E3" s="22"/>
      <c r="F3" s="22"/>
      <c r="G3" s="22"/>
      <c r="H3" s="103" t="s">
        <v>53</v>
      </c>
      <c r="I3" s="103"/>
      <c r="J3" s="103"/>
      <c r="K3" s="103"/>
      <c r="L3" s="103"/>
    </row>
    <row r="4" spans="2:15" ht="18" customHeight="1">
      <c r="B4" s="20"/>
      <c r="C4" s="20"/>
      <c r="D4" s="47"/>
      <c r="E4" s="47"/>
      <c r="F4" s="47"/>
      <c r="G4" s="47"/>
      <c r="H4" s="47"/>
      <c r="I4" s="23"/>
      <c r="J4" s="23"/>
      <c r="K4" s="23"/>
      <c r="L4" s="23"/>
    </row>
    <row r="5" spans="2:15" ht="15.75" customHeight="1">
      <c r="B5" s="104" t="s">
        <v>54</v>
      </c>
      <c r="C5" s="104"/>
      <c r="D5" s="104"/>
      <c r="E5" s="104"/>
      <c r="F5" s="104"/>
      <c r="G5" s="104"/>
      <c r="H5" s="104"/>
      <c r="I5" s="23"/>
      <c r="J5" s="23"/>
      <c r="K5" s="23"/>
      <c r="L5" s="23"/>
    </row>
    <row r="6" spans="2:15" ht="39" customHeight="1">
      <c r="B6" s="24"/>
      <c r="C6" s="101" t="s">
        <v>55</v>
      </c>
      <c r="D6" s="101"/>
      <c r="E6" s="101"/>
      <c r="F6" s="101"/>
      <c r="G6" s="101"/>
      <c r="H6" s="101"/>
      <c r="I6" s="101"/>
      <c r="J6" s="101"/>
      <c r="K6" s="101"/>
      <c r="L6" s="101"/>
    </row>
    <row r="7" spans="2:15" ht="18">
      <c r="B7" s="52" t="s">
        <v>78</v>
      </c>
      <c r="C7" s="53"/>
      <c r="D7" s="53"/>
      <c r="E7" s="53"/>
      <c r="F7" s="53"/>
      <c r="G7" s="53"/>
      <c r="H7" s="53"/>
      <c r="I7" s="51"/>
      <c r="J7" s="51"/>
      <c r="K7" s="51"/>
      <c r="L7" s="25"/>
      <c r="M7" s="4"/>
      <c r="N7" s="4"/>
      <c r="O7" s="4"/>
    </row>
    <row r="8" spans="2:15" ht="18.75" customHeight="1">
      <c r="B8" s="52" t="s">
        <v>79</v>
      </c>
      <c r="C8" s="53"/>
      <c r="D8" s="53"/>
      <c r="E8" s="53"/>
      <c r="F8" s="53"/>
      <c r="G8" s="53"/>
      <c r="H8" s="53"/>
      <c r="I8" s="51"/>
      <c r="J8" s="51"/>
      <c r="K8" s="51"/>
      <c r="L8" s="25"/>
      <c r="M8" s="4"/>
      <c r="N8" s="4"/>
      <c r="O8" s="4"/>
    </row>
    <row r="9" spans="2:15" ht="20.25" customHeight="1">
      <c r="B9" s="52" t="s">
        <v>80</v>
      </c>
      <c r="C9" s="53"/>
      <c r="D9" s="53"/>
      <c r="E9" s="53"/>
      <c r="F9" s="53"/>
      <c r="G9" s="53"/>
      <c r="H9" s="53"/>
      <c r="I9" s="51"/>
      <c r="J9" s="51"/>
      <c r="K9" s="51"/>
      <c r="L9" s="26"/>
    </row>
    <row r="10" spans="2:15" ht="11.25" customHeight="1">
      <c r="B10" s="52" t="s">
        <v>81</v>
      </c>
      <c r="C10" s="53"/>
      <c r="D10" s="53"/>
      <c r="E10" s="53"/>
      <c r="F10" s="53"/>
      <c r="G10" s="53"/>
      <c r="H10" s="53"/>
      <c r="I10" s="51"/>
      <c r="J10" s="51"/>
      <c r="K10" s="51"/>
      <c r="L10" s="26"/>
    </row>
    <row r="11" spans="2:15" ht="20.25" customHeight="1">
      <c r="B11" s="52" t="s">
        <v>82</v>
      </c>
      <c r="C11" s="53"/>
      <c r="D11" s="53"/>
      <c r="E11" s="53"/>
      <c r="F11" s="53"/>
      <c r="G11" s="53"/>
      <c r="H11" s="53"/>
      <c r="I11" s="51"/>
      <c r="J11" s="51"/>
      <c r="K11" s="51"/>
      <c r="L11" s="26"/>
    </row>
    <row r="12" spans="2:15" ht="18">
      <c r="B12" s="54" t="s">
        <v>83</v>
      </c>
      <c r="C12" s="55"/>
      <c r="D12" s="55"/>
      <c r="E12" s="55"/>
      <c r="F12" s="55"/>
      <c r="G12" s="55" t="s">
        <v>84</v>
      </c>
      <c r="H12" s="54"/>
      <c r="I12" s="25"/>
      <c r="J12" s="25"/>
      <c r="K12" s="25"/>
      <c r="L12" s="26"/>
    </row>
    <row r="13" spans="2:15" ht="18">
      <c r="B13" s="54"/>
      <c r="C13" s="55"/>
      <c r="D13" s="55"/>
      <c r="E13" s="55"/>
      <c r="F13" s="55"/>
      <c r="G13" s="55" t="s">
        <v>85</v>
      </c>
      <c r="H13" s="54"/>
      <c r="I13" s="25"/>
      <c r="J13" s="25"/>
      <c r="K13" s="25"/>
      <c r="L13" s="26"/>
    </row>
    <row r="14" spans="2:15" ht="15.75">
      <c r="B14" s="46"/>
      <c r="C14" s="105" t="s">
        <v>56</v>
      </c>
      <c r="D14" s="106"/>
      <c r="E14" s="106"/>
      <c r="F14" s="106"/>
      <c r="G14" s="106"/>
      <c r="H14" s="107"/>
      <c r="I14" s="23"/>
      <c r="J14" s="23"/>
      <c r="K14" s="23"/>
      <c r="L14" s="23"/>
    </row>
    <row r="15" spans="2:15" ht="12.75" customHeight="1">
      <c r="B15" s="108">
        <v>1</v>
      </c>
      <c r="C15" s="111" t="s">
        <v>6</v>
      </c>
      <c r="D15" s="114" t="s">
        <v>57</v>
      </c>
      <c r="E15" s="108" t="s">
        <v>58</v>
      </c>
      <c r="F15" s="117">
        <v>1615.9</v>
      </c>
      <c r="G15" s="117">
        <v>0.4</v>
      </c>
      <c r="H15" s="120">
        <f>F15*G15</f>
        <v>646.36000000000013</v>
      </c>
      <c r="I15" s="23"/>
      <c r="J15" s="23"/>
      <c r="K15" s="23"/>
      <c r="L15" s="23"/>
    </row>
    <row r="16" spans="2:15" ht="12.75" customHeight="1">
      <c r="B16" s="109"/>
      <c r="C16" s="112"/>
      <c r="D16" s="115"/>
      <c r="E16" s="109"/>
      <c r="F16" s="118"/>
      <c r="G16" s="118"/>
      <c r="H16" s="121"/>
      <c r="I16" s="23"/>
      <c r="J16" s="23"/>
      <c r="K16" s="23"/>
      <c r="L16" s="23"/>
    </row>
    <row r="17" spans="2:55" ht="12.75" customHeight="1">
      <c r="B17" s="109"/>
      <c r="C17" s="112"/>
      <c r="D17" s="115"/>
      <c r="E17" s="109"/>
      <c r="F17" s="118"/>
      <c r="G17" s="118"/>
      <c r="H17" s="121"/>
      <c r="I17" s="23"/>
      <c r="J17" s="23"/>
      <c r="K17" s="23"/>
      <c r="L17" s="23"/>
    </row>
    <row r="18" spans="2:55" ht="6.75" customHeight="1">
      <c r="B18" s="110"/>
      <c r="C18" s="113"/>
      <c r="D18" s="116"/>
      <c r="E18" s="110"/>
      <c r="F18" s="119"/>
      <c r="G18" s="119"/>
      <c r="H18" s="122"/>
      <c r="I18" s="23"/>
      <c r="J18" s="23"/>
      <c r="K18" s="23"/>
      <c r="L18" s="23"/>
    </row>
    <row r="19" spans="2:55" ht="12.75" customHeight="1">
      <c r="B19" s="108">
        <v>2</v>
      </c>
      <c r="C19" s="111" t="s">
        <v>59</v>
      </c>
      <c r="D19" s="123" t="s">
        <v>60</v>
      </c>
      <c r="E19" s="108" t="s">
        <v>58</v>
      </c>
      <c r="F19" s="117">
        <v>486</v>
      </c>
      <c r="G19" s="117">
        <v>0.5</v>
      </c>
      <c r="H19" s="120">
        <f>F19*G19</f>
        <v>243</v>
      </c>
      <c r="I19" s="23"/>
      <c r="J19" s="23"/>
      <c r="K19" s="23"/>
      <c r="L19" s="23"/>
    </row>
    <row r="20" spans="2:55" ht="17.25" customHeight="1">
      <c r="B20" s="109"/>
      <c r="C20" s="112"/>
      <c r="D20" s="115"/>
      <c r="E20" s="109"/>
      <c r="F20" s="118"/>
      <c r="G20" s="118"/>
      <c r="H20" s="121"/>
      <c r="I20" s="23"/>
      <c r="J20" s="23"/>
      <c r="K20" s="23"/>
      <c r="L20" s="23"/>
    </row>
    <row r="21" spans="2:55" ht="12.75" customHeight="1">
      <c r="B21" s="109"/>
      <c r="C21" s="112"/>
      <c r="D21" s="115"/>
      <c r="E21" s="109"/>
      <c r="F21" s="118"/>
      <c r="G21" s="118"/>
      <c r="H21" s="121"/>
      <c r="I21" s="23"/>
      <c r="J21" s="23"/>
      <c r="K21" s="23"/>
      <c r="L21" s="23"/>
    </row>
    <row r="22" spans="2:55" ht="12.75" customHeight="1">
      <c r="B22" s="110"/>
      <c r="C22" s="113"/>
      <c r="D22" s="116"/>
      <c r="E22" s="110"/>
      <c r="F22" s="119"/>
      <c r="G22" s="119"/>
      <c r="H22" s="122"/>
      <c r="I22" s="23"/>
      <c r="J22" s="23"/>
      <c r="K22" s="23"/>
      <c r="L22" s="23"/>
    </row>
    <row r="23" spans="2:55" ht="12.75" customHeight="1">
      <c r="B23" s="108">
        <v>3</v>
      </c>
      <c r="C23" s="111" t="s">
        <v>18</v>
      </c>
      <c r="D23" s="123" t="s">
        <v>61</v>
      </c>
      <c r="E23" s="108" t="s">
        <v>58</v>
      </c>
      <c r="F23" s="117">
        <v>427</v>
      </c>
      <c r="G23" s="117">
        <v>0.14000000000000001</v>
      </c>
      <c r="H23" s="120">
        <f>F23*G23</f>
        <v>59.780000000000008</v>
      </c>
      <c r="I23" s="23"/>
      <c r="J23" s="23"/>
      <c r="K23" s="23"/>
      <c r="L23" s="23"/>
    </row>
    <row r="24" spans="2:55" ht="12.75" customHeight="1">
      <c r="B24" s="109"/>
      <c r="C24" s="112"/>
      <c r="D24" s="115"/>
      <c r="E24" s="109"/>
      <c r="F24" s="118"/>
      <c r="G24" s="118"/>
      <c r="H24" s="121"/>
      <c r="I24" s="23"/>
      <c r="J24" s="23"/>
      <c r="K24" s="23"/>
      <c r="L24" s="23"/>
    </row>
    <row r="25" spans="2:55" ht="12.75" customHeight="1">
      <c r="B25" s="109"/>
      <c r="C25" s="112"/>
      <c r="D25" s="115"/>
      <c r="E25" s="109"/>
      <c r="F25" s="118"/>
      <c r="G25" s="118"/>
      <c r="H25" s="121"/>
      <c r="I25" s="23"/>
      <c r="J25" s="23"/>
      <c r="K25" s="23"/>
      <c r="L25" s="23"/>
    </row>
    <row r="26" spans="2:55" ht="19.5" customHeight="1">
      <c r="B26" s="110"/>
      <c r="C26" s="113"/>
      <c r="D26" s="116"/>
      <c r="E26" s="110"/>
      <c r="F26" s="119"/>
      <c r="G26" s="119"/>
      <c r="H26" s="122"/>
      <c r="I26" s="23"/>
      <c r="J26" s="23"/>
      <c r="K26" s="23"/>
      <c r="L26" s="23"/>
    </row>
    <row r="27" spans="2:55" ht="12.75" customHeight="1">
      <c r="B27" s="108">
        <v>4</v>
      </c>
      <c r="C27" s="111" t="s">
        <v>7</v>
      </c>
      <c r="D27" s="123" t="s">
        <v>62</v>
      </c>
      <c r="E27" s="108" t="s">
        <v>63</v>
      </c>
      <c r="F27" s="117">
        <v>57.3</v>
      </c>
      <c r="G27" s="117">
        <v>4.0999999999999996</v>
      </c>
      <c r="H27" s="120">
        <f>F27*G27</f>
        <v>234.92999999999998</v>
      </c>
      <c r="I27" s="23"/>
      <c r="J27" s="23"/>
      <c r="K27" s="23"/>
      <c r="L27" s="23"/>
    </row>
    <row r="28" spans="2:55" ht="12.75" customHeight="1">
      <c r="B28" s="109"/>
      <c r="C28" s="112"/>
      <c r="D28" s="115"/>
      <c r="E28" s="109"/>
      <c r="F28" s="118"/>
      <c r="G28" s="118"/>
      <c r="H28" s="121"/>
      <c r="I28" s="23"/>
      <c r="J28" s="23"/>
      <c r="K28" s="23"/>
      <c r="L28" s="23"/>
    </row>
    <row r="29" spans="2:55" ht="12.75" customHeight="1">
      <c r="B29" s="109"/>
      <c r="C29" s="112"/>
      <c r="D29" s="115"/>
      <c r="E29" s="109"/>
      <c r="F29" s="118"/>
      <c r="G29" s="118"/>
      <c r="H29" s="121"/>
      <c r="I29" s="23"/>
      <c r="J29" s="23"/>
      <c r="K29" s="23"/>
      <c r="L29" s="23"/>
    </row>
    <row r="30" spans="2:55" ht="32.25" customHeight="1">
      <c r="B30" s="110"/>
      <c r="C30" s="113"/>
      <c r="D30" s="116"/>
      <c r="E30" s="110"/>
      <c r="F30" s="119"/>
      <c r="G30" s="119"/>
      <c r="H30" s="122"/>
      <c r="I30" s="23"/>
      <c r="J30" s="23"/>
      <c r="K30" s="23"/>
      <c r="L30" s="23"/>
    </row>
    <row r="31" spans="2:55" s="32" customFormat="1" ht="25.5" customHeight="1">
      <c r="B31" s="27"/>
      <c r="C31" s="28"/>
      <c r="D31" s="29" t="s">
        <v>77</v>
      </c>
      <c r="E31" s="48"/>
      <c r="F31" s="49"/>
      <c r="G31" s="49"/>
      <c r="H31" s="50">
        <f>H15+H19+H23+H27</f>
        <v>1184.0700000000002</v>
      </c>
      <c r="I31" s="23"/>
      <c r="J31" s="30"/>
      <c r="K31" s="31"/>
      <c r="L31" s="23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</row>
    <row r="32" spans="2:55" ht="21.75" customHeight="1">
      <c r="B32" s="43"/>
      <c r="C32" s="44"/>
      <c r="D32" s="45"/>
      <c r="E32" s="124" t="s">
        <v>64</v>
      </c>
      <c r="F32" s="125"/>
      <c r="G32" s="125"/>
      <c r="H32" s="126"/>
      <c r="I32" s="23"/>
      <c r="J32" s="23"/>
      <c r="K32" s="23"/>
      <c r="L32" s="23"/>
    </row>
    <row r="33" spans="2:12" ht="12.75" customHeight="1">
      <c r="B33" s="127"/>
      <c r="C33" s="129" t="s">
        <v>65</v>
      </c>
      <c r="D33" s="130"/>
      <c r="E33" s="130"/>
      <c r="F33" s="130"/>
      <c r="G33" s="130"/>
      <c r="H33" s="131"/>
      <c r="I33" s="23"/>
      <c r="J33" s="23"/>
      <c r="K33" s="23"/>
      <c r="L33" s="23"/>
    </row>
    <row r="34" spans="2:12" ht="12.75" customHeight="1">
      <c r="B34" s="128"/>
      <c r="C34" s="132"/>
      <c r="D34" s="133"/>
      <c r="E34" s="133"/>
      <c r="F34" s="133"/>
      <c r="G34" s="133"/>
      <c r="H34" s="134"/>
      <c r="I34" s="23"/>
      <c r="J34" s="23"/>
      <c r="K34" s="23"/>
      <c r="L34" s="23"/>
    </row>
    <row r="35" spans="2:12" ht="6.75" customHeight="1">
      <c r="B35" s="128"/>
      <c r="C35" s="132"/>
      <c r="D35" s="133"/>
      <c r="E35" s="133"/>
      <c r="F35" s="133"/>
      <c r="G35" s="133"/>
      <c r="H35" s="134"/>
      <c r="I35" s="23"/>
      <c r="J35" s="23"/>
      <c r="K35" s="23"/>
      <c r="L35" s="23"/>
    </row>
    <row r="36" spans="2:12" ht="12.75" hidden="1" customHeight="1">
      <c r="B36" s="128"/>
      <c r="C36" s="135"/>
      <c r="D36" s="136"/>
      <c r="E36" s="136"/>
      <c r="F36" s="136"/>
      <c r="G36" s="136"/>
      <c r="H36" s="137"/>
      <c r="I36" s="23"/>
      <c r="J36" s="23"/>
      <c r="K36" s="23"/>
      <c r="L36" s="23"/>
    </row>
    <row r="37" spans="2:12" ht="12.75" customHeight="1">
      <c r="B37" s="108">
        <v>5</v>
      </c>
      <c r="C37" s="111" t="s">
        <v>25</v>
      </c>
      <c r="D37" s="123" t="s">
        <v>66</v>
      </c>
      <c r="E37" s="108" t="s">
        <v>58</v>
      </c>
      <c r="F37" s="117">
        <v>486</v>
      </c>
      <c r="G37" s="117">
        <v>2</v>
      </c>
      <c r="H37" s="120">
        <f>F37*G37</f>
        <v>972</v>
      </c>
      <c r="I37" s="23"/>
      <c r="J37" s="23"/>
      <c r="K37" s="23"/>
      <c r="L37" s="23"/>
    </row>
    <row r="38" spans="2:12" ht="12.75" customHeight="1">
      <c r="B38" s="109"/>
      <c r="C38" s="112"/>
      <c r="D38" s="115"/>
      <c r="E38" s="109"/>
      <c r="F38" s="118"/>
      <c r="G38" s="118"/>
      <c r="H38" s="121"/>
      <c r="I38" s="23"/>
      <c r="J38" s="23"/>
      <c r="K38" s="23"/>
      <c r="L38" s="23"/>
    </row>
    <row r="39" spans="2:12" ht="20.25" customHeight="1">
      <c r="B39" s="109"/>
      <c r="C39" s="112"/>
      <c r="D39" s="115"/>
      <c r="E39" s="109"/>
      <c r="F39" s="118"/>
      <c r="G39" s="118"/>
      <c r="H39" s="121"/>
      <c r="I39" s="23"/>
      <c r="J39" s="23"/>
      <c r="K39" s="23"/>
      <c r="L39" s="23"/>
    </row>
    <row r="40" spans="2:12" ht="12.75" customHeight="1">
      <c r="B40" s="108">
        <v>6</v>
      </c>
      <c r="C40" s="111"/>
      <c r="D40" s="123" t="s">
        <v>67</v>
      </c>
      <c r="E40" s="108" t="s">
        <v>58</v>
      </c>
      <c r="F40" s="117">
        <v>0.43</v>
      </c>
      <c r="G40" s="117">
        <v>277.02</v>
      </c>
      <c r="H40" s="120">
        <f>F40*G40</f>
        <v>119.11859999999999</v>
      </c>
      <c r="I40" s="23"/>
      <c r="J40" s="23"/>
      <c r="K40" s="23"/>
      <c r="L40" s="23"/>
    </row>
    <row r="41" spans="2:12" ht="12.75" customHeight="1">
      <c r="B41" s="109"/>
      <c r="C41" s="112"/>
      <c r="D41" s="115"/>
      <c r="E41" s="109"/>
      <c r="F41" s="118"/>
      <c r="G41" s="118"/>
      <c r="H41" s="121"/>
      <c r="I41" s="23"/>
      <c r="J41" s="23"/>
      <c r="K41" s="23"/>
      <c r="L41" s="23"/>
    </row>
    <row r="42" spans="2:12" ht="12.75" customHeight="1">
      <c r="B42" s="109"/>
      <c r="C42" s="112"/>
      <c r="D42" s="115"/>
      <c r="E42" s="109"/>
      <c r="F42" s="118"/>
      <c r="G42" s="118"/>
      <c r="H42" s="121"/>
      <c r="I42" s="23"/>
      <c r="J42" s="23"/>
      <c r="K42" s="23"/>
      <c r="L42" s="23"/>
    </row>
    <row r="43" spans="2:12" ht="21" customHeight="1">
      <c r="B43" s="110"/>
      <c r="C43" s="113"/>
      <c r="D43" s="116"/>
      <c r="E43" s="110"/>
      <c r="F43" s="119"/>
      <c r="G43" s="119"/>
      <c r="H43" s="122"/>
      <c r="I43" s="23"/>
      <c r="J43" s="23"/>
      <c r="K43" s="23"/>
      <c r="L43" s="23"/>
    </row>
    <row r="44" spans="2:12" ht="12.75" customHeight="1">
      <c r="B44" s="108">
        <v>7</v>
      </c>
      <c r="C44" s="111" t="s">
        <v>68</v>
      </c>
      <c r="D44" s="123" t="s">
        <v>69</v>
      </c>
      <c r="E44" s="108" t="s">
        <v>58</v>
      </c>
      <c r="F44" s="117">
        <v>427</v>
      </c>
      <c r="G44" s="117">
        <v>5.5</v>
      </c>
      <c r="H44" s="120">
        <f>F44*G44</f>
        <v>2348.5</v>
      </c>
      <c r="I44" s="23"/>
      <c r="J44" s="23"/>
      <c r="K44" s="23"/>
      <c r="L44" s="23"/>
    </row>
    <row r="45" spans="2:12" ht="12.75" customHeight="1">
      <c r="B45" s="109"/>
      <c r="C45" s="112"/>
      <c r="D45" s="115"/>
      <c r="E45" s="109"/>
      <c r="F45" s="118"/>
      <c r="G45" s="118"/>
      <c r="H45" s="121"/>
      <c r="I45" s="23"/>
      <c r="J45" s="23"/>
      <c r="K45" s="23"/>
      <c r="L45" s="23"/>
    </row>
    <row r="46" spans="2:12" ht="12.75" customHeight="1">
      <c r="B46" s="109"/>
      <c r="C46" s="112"/>
      <c r="D46" s="115"/>
      <c r="E46" s="109"/>
      <c r="F46" s="118"/>
      <c r="G46" s="118"/>
      <c r="H46" s="121"/>
      <c r="I46" s="23"/>
      <c r="J46" s="23"/>
      <c r="K46" s="23"/>
      <c r="L46" s="23"/>
    </row>
    <row r="47" spans="2:12" ht="24.75" customHeight="1">
      <c r="B47" s="110"/>
      <c r="C47" s="113"/>
      <c r="D47" s="116"/>
      <c r="E47" s="110"/>
      <c r="F47" s="119"/>
      <c r="G47" s="119"/>
      <c r="H47" s="122"/>
      <c r="I47" s="23"/>
      <c r="J47" s="23"/>
      <c r="K47" s="23"/>
      <c r="L47" s="23"/>
    </row>
    <row r="48" spans="2:12" ht="24.75" customHeight="1">
      <c r="B48" s="108">
        <v>8</v>
      </c>
      <c r="C48" s="111" t="s">
        <v>24</v>
      </c>
      <c r="D48" s="123" t="s">
        <v>70</v>
      </c>
      <c r="E48" s="108" t="s">
        <v>58</v>
      </c>
      <c r="F48" s="117">
        <v>4716</v>
      </c>
      <c r="G48" s="117">
        <v>3.4</v>
      </c>
      <c r="H48" s="120">
        <f>F48*G48</f>
        <v>16034.4</v>
      </c>
      <c r="I48" s="23"/>
      <c r="J48" s="23"/>
      <c r="K48" s="23"/>
      <c r="L48" s="23"/>
    </row>
    <row r="49" spans="2:12" ht="12.75" customHeight="1">
      <c r="B49" s="109"/>
      <c r="C49" s="112"/>
      <c r="D49" s="115"/>
      <c r="E49" s="109"/>
      <c r="F49" s="118"/>
      <c r="G49" s="118"/>
      <c r="H49" s="121"/>
      <c r="I49" s="23"/>
      <c r="J49" s="23"/>
      <c r="K49" s="23"/>
      <c r="L49" s="23"/>
    </row>
    <row r="50" spans="2:12" ht="12.75" customHeight="1">
      <c r="B50" s="109"/>
      <c r="C50" s="112"/>
      <c r="D50" s="115"/>
      <c r="E50" s="109"/>
      <c r="F50" s="118"/>
      <c r="G50" s="118"/>
      <c r="H50" s="121"/>
      <c r="I50" s="23"/>
      <c r="J50" s="23"/>
      <c r="K50" s="23"/>
      <c r="L50" s="23"/>
    </row>
    <row r="51" spans="2:12" ht="111.75" customHeight="1">
      <c r="B51" s="110"/>
      <c r="C51" s="113"/>
      <c r="D51" s="116"/>
      <c r="E51" s="110"/>
      <c r="F51" s="119"/>
      <c r="G51" s="119"/>
      <c r="H51" s="122"/>
      <c r="I51" s="23"/>
      <c r="J51" s="23"/>
      <c r="K51" s="23"/>
      <c r="L51" s="23"/>
    </row>
    <row r="52" spans="2:12" ht="12.75" customHeight="1">
      <c r="B52" s="108">
        <v>9</v>
      </c>
      <c r="C52" s="111" t="s">
        <v>71</v>
      </c>
      <c r="D52" s="123" t="s">
        <v>72</v>
      </c>
      <c r="E52" s="108" t="s">
        <v>58</v>
      </c>
      <c r="F52" s="117">
        <v>43</v>
      </c>
      <c r="G52" s="117">
        <v>6</v>
      </c>
      <c r="H52" s="120">
        <f>F52*G52</f>
        <v>258</v>
      </c>
      <c r="I52" s="23"/>
      <c r="J52" s="23"/>
      <c r="K52" s="23"/>
      <c r="L52" s="23"/>
    </row>
    <row r="53" spans="2:12" ht="12.75" customHeight="1">
      <c r="B53" s="109"/>
      <c r="C53" s="112"/>
      <c r="D53" s="115"/>
      <c r="E53" s="109"/>
      <c r="F53" s="118"/>
      <c r="G53" s="118"/>
      <c r="H53" s="121"/>
      <c r="I53" s="23"/>
      <c r="J53" s="23"/>
      <c r="K53" s="23"/>
      <c r="L53" s="23"/>
    </row>
    <row r="54" spans="2:12" ht="12.75" customHeight="1">
      <c r="B54" s="109"/>
      <c r="C54" s="112"/>
      <c r="D54" s="115"/>
      <c r="E54" s="109"/>
      <c r="F54" s="118"/>
      <c r="G54" s="118"/>
      <c r="H54" s="121"/>
      <c r="I54" s="23"/>
      <c r="J54" s="23"/>
      <c r="K54" s="23"/>
      <c r="L54" s="23"/>
    </row>
    <row r="55" spans="2:12" ht="30.75" customHeight="1">
      <c r="B55" s="110"/>
      <c r="C55" s="113"/>
      <c r="D55" s="116"/>
      <c r="E55" s="110"/>
      <c r="F55" s="119"/>
      <c r="G55" s="119"/>
      <c r="H55" s="122"/>
      <c r="I55" s="23"/>
      <c r="J55" s="23"/>
      <c r="K55" s="23"/>
      <c r="L55" s="23"/>
    </row>
    <row r="56" spans="2:12" ht="27" customHeight="1">
      <c r="B56" s="33"/>
      <c r="C56" s="33"/>
      <c r="D56" s="33" t="s">
        <v>73</v>
      </c>
      <c r="E56" s="33"/>
      <c r="F56" s="35"/>
      <c r="G56" s="35"/>
      <c r="H56" s="35">
        <f>H37+H40+H44+H48+H52</f>
        <v>19732.018599999999</v>
      </c>
    </row>
    <row r="57" spans="2:12" ht="14.25" customHeight="1">
      <c r="B57" s="33"/>
      <c r="C57" s="33"/>
      <c r="D57" s="33"/>
      <c r="E57" s="33"/>
      <c r="F57" s="33"/>
      <c r="G57" s="34"/>
      <c r="H57" s="35" t="s">
        <v>37</v>
      </c>
    </row>
    <row r="58" spans="2:12" ht="14.25" customHeight="1">
      <c r="B58" s="33"/>
      <c r="C58" s="33"/>
      <c r="D58" s="33" t="s">
        <v>73</v>
      </c>
      <c r="E58" s="33"/>
      <c r="F58" s="33"/>
      <c r="G58" s="33"/>
      <c r="H58" s="35">
        <f>H56+H31</f>
        <v>20916.088599999999</v>
      </c>
    </row>
    <row r="59" spans="2:12" ht="18.75" customHeight="1">
      <c r="B59" s="33"/>
      <c r="C59" s="33"/>
      <c r="D59" s="33" t="s">
        <v>74</v>
      </c>
      <c r="E59" s="33"/>
      <c r="F59" s="33"/>
      <c r="G59" s="33"/>
      <c r="H59" s="35">
        <f>H60-H58</f>
        <v>4182.0214000000014</v>
      </c>
    </row>
    <row r="60" spans="2:12" ht="14.25" customHeight="1">
      <c r="B60" s="33"/>
      <c r="C60" s="33"/>
      <c r="D60" s="33" t="s">
        <v>73</v>
      </c>
      <c r="E60" s="33"/>
      <c r="F60" s="33"/>
      <c r="G60" s="33"/>
      <c r="H60" s="35">
        <v>25098.11</v>
      </c>
    </row>
    <row r="61" spans="2:12" s="3" customFormat="1" ht="56.25" customHeight="1">
      <c r="B61" s="138" t="s">
        <v>75</v>
      </c>
      <c r="C61" s="97"/>
      <c r="D61" s="97"/>
      <c r="E61" s="97"/>
      <c r="F61" s="97"/>
      <c r="G61" s="97"/>
      <c r="H61" s="97"/>
      <c r="I61" s="97"/>
      <c r="J61" s="97"/>
      <c r="K61" s="97"/>
      <c r="L61" s="97"/>
    </row>
    <row r="62" spans="2:12" ht="37.5" hidden="1" customHeight="1">
      <c r="B62" s="139"/>
      <c r="C62" s="139"/>
      <c r="D62" s="139"/>
      <c r="E62" s="139"/>
      <c r="F62" s="139"/>
      <c r="G62" s="139"/>
      <c r="H62" s="139"/>
    </row>
    <row r="63" spans="2:12" ht="12.75" customHeight="1"/>
    <row r="64" spans="2:12" ht="12.75" customHeight="1"/>
    <row r="65" spans="2:12" ht="12.75" customHeight="1"/>
    <row r="66" spans="2:12" ht="12.75" customHeight="1"/>
    <row r="67" spans="2:12" ht="12.75" customHeight="1"/>
    <row r="68" spans="2:12" ht="12.75" customHeight="1"/>
    <row r="70" spans="2:12" ht="3" customHeight="1"/>
    <row r="71" spans="2:12" ht="12.75" customHeight="1"/>
    <row r="72" spans="2:12" ht="3.75" customHeight="1"/>
    <row r="74" spans="2:12" ht="3" customHeight="1"/>
    <row r="75" spans="2:12" ht="12.75" customHeight="1"/>
    <row r="76" spans="2:12" ht="3.75" customHeight="1"/>
    <row r="79" spans="2:12" s="2" customFormat="1">
      <c r="B79" s="36"/>
      <c r="C79" s="36"/>
      <c r="D79" s="36"/>
      <c r="E79" s="36"/>
      <c r="F79" s="36"/>
      <c r="G79" s="36"/>
      <c r="H79" s="36"/>
      <c r="I79" s="14"/>
      <c r="J79" s="14"/>
      <c r="K79" s="14"/>
      <c r="L79" s="14"/>
    </row>
  </sheetData>
  <mergeCells count="75">
    <mergeCell ref="H52:H55"/>
    <mergeCell ref="B61:L61"/>
    <mergeCell ref="B62:H62"/>
    <mergeCell ref="B52:B55"/>
    <mergeCell ref="C52:C55"/>
    <mergeCell ref="D52:D55"/>
    <mergeCell ref="E52:E55"/>
    <mergeCell ref="F52:F55"/>
    <mergeCell ref="G52:G55"/>
    <mergeCell ref="H44:H47"/>
    <mergeCell ref="B48:B51"/>
    <mergeCell ref="C48:C51"/>
    <mergeCell ref="D48:D51"/>
    <mergeCell ref="E48:E51"/>
    <mergeCell ref="F48:F51"/>
    <mergeCell ref="G48:G51"/>
    <mergeCell ref="H48:H51"/>
    <mergeCell ref="B44:B47"/>
    <mergeCell ref="C44:C47"/>
    <mergeCell ref="D44:D47"/>
    <mergeCell ref="E44:E47"/>
    <mergeCell ref="F44:F47"/>
    <mergeCell ref="G44:G47"/>
    <mergeCell ref="H37:H39"/>
    <mergeCell ref="B40:B43"/>
    <mergeCell ref="C40:C43"/>
    <mergeCell ref="D40:D43"/>
    <mergeCell ref="E40:E43"/>
    <mergeCell ref="F40:F43"/>
    <mergeCell ref="G40:G43"/>
    <mergeCell ref="H40:H43"/>
    <mergeCell ref="H27:H30"/>
    <mergeCell ref="E32:H32"/>
    <mergeCell ref="B33:B36"/>
    <mergeCell ref="C33:H36"/>
    <mergeCell ref="B37:B39"/>
    <mergeCell ref="C37:C39"/>
    <mergeCell ref="D37:D39"/>
    <mergeCell ref="E37:E39"/>
    <mergeCell ref="F37:F39"/>
    <mergeCell ref="B27:B30"/>
    <mergeCell ref="C27:C30"/>
    <mergeCell ref="D27:D30"/>
    <mergeCell ref="E27:E30"/>
    <mergeCell ref="F27:F30"/>
    <mergeCell ref="G27:G30"/>
    <mergeCell ref="G37:G39"/>
    <mergeCell ref="H19:H22"/>
    <mergeCell ref="B23:B26"/>
    <mergeCell ref="C23:C26"/>
    <mergeCell ref="D23:D26"/>
    <mergeCell ref="E23:E26"/>
    <mergeCell ref="F23:F26"/>
    <mergeCell ref="G23:G26"/>
    <mergeCell ref="H23:H26"/>
    <mergeCell ref="B19:B22"/>
    <mergeCell ref="C19:C22"/>
    <mergeCell ref="D19:D22"/>
    <mergeCell ref="E19:E22"/>
    <mergeCell ref="F19:F22"/>
    <mergeCell ref="G19:G22"/>
    <mergeCell ref="C14:H14"/>
    <mergeCell ref="B15:B18"/>
    <mergeCell ref="C15:C18"/>
    <mergeCell ref="D15:D18"/>
    <mergeCell ref="E15:E18"/>
    <mergeCell ref="F15:F18"/>
    <mergeCell ref="G15:G18"/>
    <mergeCell ref="H15:H18"/>
    <mergeCell ref="C6:L6"/>
    <mergeCell ref="E1:G1"/>
    <mergeCell ref="H1:L1"/>
    <mergeCell ref="B2:L2"/>
    <mergeCell ref="H3:L3"/>
    <mergeCell ref="B5:H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հայ (2)</vt:lpstr>
      <vt:lpstr>ռեւս (2)</vt:lpstr>
      <vt:lpstr>'հայ (2)'!Print_Area</vt:lpstr>
      <vt:lpstr>'հայ (2)'!Print_Titles</vt:lpstr>
    </vt:vector>
  </TitlesOfParts>
  <Company>Capital Project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Aram Hovhannisyan</dc:creator>
  <cp:keywords>https:/mul2.yerevan.am/tasks/569694/oneclick/miavori arjeq 2.xlsx?token=58c43816bfc499ca5a8ab8e84379fe6f</cp:keywords>
  <cp:lastModifiedBy>Gor Muradyan</cp:lastModifiedBy>
  <cp:lastPrinted>2024-03-26T11:54:24Z</cp:lastPrinted>
  <dcterms:created xsi:type="dcterms:W3CDTF">2008-11-12T05:43:34Z</dcterms:created>
  <dcterms:modified xsi:type="dcterms:W3CDTF">2024-03-26T12:15:37Z</dcterms:modified>
</cp:coreProperties>
</file>